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参加申込書" sheetId="1" r:id="rId1"/>
    <sheet name="選手名簿" sheetId="3" r:id="rId2"/>
    <sheet name="種目別参加申込書" sheetId="5" r:id="rId3"/>
    <sheet name="参加料計算書" sheetId="4" r:id="rId4"/>
    <sheet name="リスト" sheetId="6" state="hidden" r:id="rId5"/>
  </sheets>
  <definedNames>
    <definedName name="_xlnm.Print_Area" localSheetId="0">参加申込書!$A$1:$M$41</definedName>
    <definedName name="_xlnm.Print_Area" localSheetId="3">参加料計算書!$A$1:$J$49</definedName>
    <definedName name="_xlnm.Print_Area" localSheetId="2">種目別参加申込書!$A$1:$T$170</definedName>
    <definedName name="_xlnm.Print_Area" localSheetId="1">選手名簿!$B$1:$K$58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115" i="5" l="1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135" i="5"/>
  <c r="P135" i="5"/>
  <c r="L136" i="5"/>
  <c r="P136" i="5"/>
  <c r="L137" i="5"/>
  <c r="P137" i="5"/>
  <c r="L138" i="5"/>
  <c r="P138" i="5"/>
  <c r="L139" i="5"/>
  <c r="P139" i="5"/>
  <c r="L140" i="5"/>
  <c r="P140" i="5"/>
  <c r="L141" i="5"/>
  <c r="P141" i="5"/>
  <c r="L142" i="5"/>
  <c r="P142" i="5"/>
  <c r="L143" i="5"/>
  <c r="P143" i="5"/>
  <c r="L144" i="5"/>
  <c r="P144" i="5"/>
  <c r="L145" i="5"/>
  <c r="P145" i="5"/>
  <c r="L146" i="5"/>
  <c r="P146" i="5"/>
  <c r="L147" i="5"/>
  <c r="P147" i="5"/>
  <c r="L148" i="5"/>
  <c r="P148" i="5"/>
  <c r="L149" i="5"/>
  <c r="P149" i="5"/>
  <c r="L150" i="5"/>
  <c r="P150" i="5"/>
  <c r="L151" i="5"/>
  <c r="P151" i="5"/>
  <c r="L152" i="5"/>
  <c r="P152" i="5"/>
  <c r="L153" i="5"/>
  <c r="P153" i="5"/>
  <c r="L154" i="5"/>
  <c r="P154" i="5"/>
  <c r="L155" i="5"/>
  <c r="P155" i="5"/>
  <c r="L156" i="5"/>
  <c r="P156" i="5"/>
  <c r="L157" i="5"/>
  <c r="P157" i="5"/>
  <c r="L158" i="5"/>
  <c r="P158" i="5"/>
  <c r="L159" i="5"/>
  <c r="P159" i="5"/>
  <c r="L160" i="5"/>
  <c r="P160" i="5"/>
  <c r="L161" i="5"/>
  <c r="P161" i="5"/>
  <c r="L162" i="5"/>
  <c r="P162" i="5"/>
  <c r="L163" i="5"/>
  <c r="P163" i="5"/>
  <c r="L164" i="5"/>
  <c r="P164" i="5"/>
  <c r="D8" i="4"/>
  <c r="H8" i="4" s="1"/>
  <c r="D9" i="4"/>
  <c r="H9" i="4" s="1"/>
  <c r="D10" i="4"/>
  <c r="H10" i="4" s="1"/>
  <c r="D11" i="4"/>
  <c r="H11" i="4" s="1"/>
  <c r="D12" i="4"/>
  <c r="H12" i="4" s="1"/>
  <c r="D13" i="4"/>
  <c r="H13" i="4" s="1"/>
  <c r="D14" i="4"/>
  <c r="H14" i="4" s="1"/>
  <c r="D15" i="4"/>
  <c r="H15" i="4" s="1"/>
  <c r="D16" i="4"/>
  <c r="H16" i="4" s="1"/>
  <c r="D7" i="4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5" i="5"/>
  <c r="I43" i="3" l="1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E34" i="4" l="1"/>
  <c r="I1" i="3" l="1"/>
  <c r="R1" i="5"/>
  <c r="H1" i="4"/>
  <c r="G1" i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7" i="3"/>
  <c r="H7" i="4" l="1"/>
  <c r="H18" i="4" l="1"/>
</calcChain>
</file>

<file path=xl/sharedStrings.xml><?xml version="1.0" encoding="utf-8"?>
<sst xmlns="http://schemas.openxmlformats.org/spreadsheetml/2006/main" count="172" uniqueCount="150">
  <si>
    <t>令和６年度　美郷町江の川カヌースプリント競技場竣工記念大会</t>
  </si>
  <si>
    <t>参加申込書</t>
    <rPh sb="0" eb="2">
      <t>サンカ</t>
    </rPh>
    <rPh sb="2" eb="5">
      <t>モウシコミショ</t>
    </rPh>
    <phoneticPr fontId="4"/>
  </si>
  <si>
    <t>申込日</t>
    <rPh sb="0" eb="3">
      <t>モウシコミビ</t>
    </rPh>
    <phoneticPr fontId="4"/>
  </si>
  <si>
    <t>令和６年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</si>
  <si>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</si>
  <si>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</si>
  <si>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都道府県</t>
    <rPh sb="0" eb="2">
      <t>トドウ</t>
    </rPh>
    <rPh sb="2" eb="4">
      <t>フケン</t>
    </rPh>
    <phoneticPr fontId="4"/>
  </si>
  <si>
    <t>申込責任者</t>
    <rPh sb="0" eb="2">
      <t>モウシコミ</t>
    </rPh>
    <rPh sb="2" eb="5">
      <t>セキニンシャ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</si>
  <si>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</si>
  <si>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</si>
  <si>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監督</t>
    <rPh sb="0" eb="2">
      <t>カントク</t>
    </rPh>
    <phoneticPr fontId="4"/>
  </si>
  <si>
    <t>備考欄</t>
    <rPh sb="0" eb="3">
      <t>ビコウラン</t>
    </rPh>
    <phoneticPr fontId="4"/>
  </si>
  <si>
    <t>　①参加申込書（本シート）</t>
    <rPh sb="2" eb="4">
      <t>サンカ</t>
    </rPh>
    <rPh sb="4" eb="6">
      <t>モウシコミ</t>
    </rPh>
    <rPh sb="6" eb="7">
      <t>ショ</t>
    </rPh>
    <rPh sb="8" eb="9">
      <t>ホン</t>
    </rPh>
    <phoneticPr fontId="5"/>
  </si>
  <si>
    <t>　※ファイル名は県と所属を記入してください。</t>
    <rPh sb="6" eb="7">
      <t>メイ</t>
    </rPh>
    <rPh sb="8" eb="9">
      <t>ケン</t>
    </rPh>
    <rPh sb="10" eb="12">
      <t>ショゾク</t>
    </rPh>
    <rPh sb="13" eb="15">
      <t>キニュウ</t>
    </rPh>
    <phoneticPr fontId="4"/>
  </si>
  <si>
    <t>住所</t>
    <rPh sb="0" eb="2">
      <t>ジュウショ</t>
    </rPh>
    <phoneticPr fontId="4"/>
  </si>
  <si>
    <t>〒</t>
    <phoneticPr fontId="4"/>
  </si>
  <si>
    <t>島根県</t>
  </si>
  <si>
    <t>北海道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</si>
  <si>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</si>
  <si>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</si>
  <si>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</si>
  <si>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</si>
  <si>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</si>
  <si>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</si>
  <si>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</si>
  <si>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</si>
  <si>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</si>
  <si>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</si>
  <si>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</si>
  <si>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</si>
  <si>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</si>
  <si>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</si>
  <si>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</si>
  <si>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</si>
  <si>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</si>
  <si>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</si>
  <si>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</si>
  <si>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</si>
  <si>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</si>
  <si>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</si>
  <si>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</si>
  <si>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</si>
  <si>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</si>
  <si>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</si>
  <si>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</si>
  <si>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</si>
  <si>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</si>
  <si>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</si>
  <si>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</si>
  <si>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</si>
  <si>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</si>
  <si>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</si>
  <si>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</si>
  <si>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</si>
  <si>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</si>
  <si>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</si>
  <si>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</si>
  <si>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</si>
  <si>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</si>
  <si>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</si>
  <si>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</si>
  <si>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</si>
  <si>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</si>
  <si>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ふりがな</t>
    <phoneticPr fontId="4"/>
  </si>
  <si>
    <t>氏名</t>
    <phoneticPr fontId="4"/>
  </si>
  <si>
    <t>所属（団体名）</t>
    <rPh sb="0" eb="2">
      <t>ショゾク</t>
    </rPh>
    <rPh sb="3" eb="5">
      <t>ダンタイ</t>
    </rPh>
    <rPh sb="5" eb="6">
      <t>メイ</t>
    </rPh>
    <phoneticPr fontId="4"/>
  </si>
  <si>
    <t>FAX番号</t>
    <rPh sb="3" eb="5">
      <t>バンゴウ</t>
    </rPh>
    <phoneticPr fontId="4"/>
  </si>
  <si>
    <t>電話番号</t>
    <phoneticPr fontId="4"/>
  </si>
  <si>
    <t>（大会期間中に連絡が取れるもの）</t>
    <phoneticPr fontId="4"/>
  </si>
  <si>
    <t>※正式名称で記入</t>
    <rPh sb="1" eb="3">
      <t>セイシキ</t>
    </rPh>
    <rPh sb="3" eb="5">
      <t>メイショウ</t>
    </rPh>
    <rPh sb="6" eb="8">
      <t>キニュウ</t>
    </rPh>
    <phoneticPr fontId="4"/>
  </si>
  <si>
    <t>令和６年度　美郷町江の川カヌースプリント競技場竣工記念大会</t>
    <phoneticPr fontId="4"/>
  </si>
  <si>
    <t>No.</t>
    <phoneticPr fontId="4"/>
  </si>
  <si>
    <t>氏名</t>
    <rPh sb="0" eb="2">
      <t>シメイ</t>
    </rPh>
    <phoneticPr fontId="4"/>
  </si>
  <si>
    <t>例</t>
    <rPh sb="0" eb="1">
      <t>レイ</t>
    </rPh>
    <phoneticPr fontId="4"/>
  </si>
  <si>
    <t>性別</t>
    <rPh sb="0" eb="2">
      <t>セイベツ</t>
    </rPh>
    <phoneticPr fontId="4"/>
  </si>
  <si>
    <t>美郷　太郎</t>
    <rPh sb="0" eb="2">
      <t>ミサト</t>
    </rPh>
    <rPh sb="3" eb="5">
      <t>タロウ</t>
    </rPh>
    <phoneticPr fontId="4"/>
  </si>
  <si>
    <t>みさと　たろう</t>
    <phoneticPr fontId="4"/>
  </si>
  <si>
    <t>男</t>
  </si>
  <si>
    <t>区分</t>
    <rPh sb="0" eb="2">
      <t>クブン</t>
    </rPh>
    <phoneticPr fontId="4"/>
  </si>
  <si>
    <t>学年</t>
    <rPh sb="0" eb="2">
      <t>ガクネン</t>
    </rPh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</si>
  <si>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</si>
  <si>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</si>
  <si>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性名を分けて記載</t>
    <rPh sb="0" eb="1">
      <t>セイ</t>
    </rPh>
    <rPh sb="1" eb="2">
      <t>メイ</t>
    </rPh>
    <rPh sb="3" eb="4">
      <t>ワ</t>
    </rPh>
    <rPh sb="6" eb="8">
      <t>キサイ</t>
    </rPh>
    <phoneticPr fontId="4"/>
  </si>
  <si>
    <t>リストから選択</t>
    <rPh sb="5" eb="7">
      <t>センタク</t>
    </rPh>
    <phoneticPr fontId="4"/>
  </si>
  <si>
    <t>年齢（大会時）は自動計算</t>
    <rPh sb="0" eb="2">
      <t>ネンレイ</t>
    </rPh>
    <rPh sb="3" eb="6">
      <t>タイカイジ</t>
    </rPh>
    <rPh sb="8" eb="10">
      <t>ジドウ</t>
    </rPh>
    <rPh sb="10" eb="12">
      <t>ケイサン</t>
    </rPh>
    <phoneticPr fontId="4"/>
  </si>
  <si>
    <t>種目</t>
    <rPh sb="0" eb="2">
      <t>シュモク</t>
    </rPh>
    <phoneticPr fontId="4"/>
  </si>
  <si>
    <t>K-2</t>
  </si>
  <si>
    <t>K-2補</t>
  </si>
  <si>
    <t>C-1</t>
  </si>
  <si>
    <t>C-2</t>
  </si>
  <si>
    <t>C-2補</t>
  </si>
  <si>
    <t>WK-2</t>
  </si>
  <si>
    <t>WK-2補</t>
  </si>
  <si>
    <t>WC-1</t>
  </si>
  <si>
    <t>WC-2</t>
  </si>
  <si>
    <t>WC-2補</t>
    <rPh sb="4" eb="5">
      <t>ホ</t>
    </rPh>
    <phoneticPr fontId="4"/>
  </si>
  <si>
    <t>JCF登録番号</t>
    <rPh sb="3" eb="5">
      <t>トウロク</t>
    </rPh>
    <rPh sb="5" eb="7">
      <t>バンゴウ</t>
    </rPh>
    <phoneticPr fontId="4"/>
  </si>
  <si>
    <t>選手名簿</t>
    <rPh sb="0" eb="2">
      <t>センシュ</t>
    </rPh>
    <rPh sb="2" eb="4">
      <t>メイボ</t>
    </rPh>
    <phoneticPr fontId="4"/>
  </si>
  <si>
    <t>　②選手名簿（シート２）</t>
    <rPh sb="2" eb="4">
      <t>センシュ</t>
    </rPh>
    <rPh sb="4" eb="6">
      <t>メイボ</t>
    </rPh>
    <phoneticPr fontId="5"/>
  </si>
  <si>
    <t>単価</t>
    <rPh sb="0" eb="2">
      <t>タンカ</t>
    </rPh>
    <phoneticPr fontId="4"/>
  </si>
  <si>
    <t>小計</t>
    <rPh sb="0" eb="2">
      <t>ショウケイ</t>
    </rPh>
    <phoneticPr fontId="4"/>
  </si>
  <si>
    <t>K-1（500ｍ）</t>
    <phoneticPr fontId="4"/>
  </si>
  <si>
    <t>WK-1（500ｍ）</t>
    <phoneticPr fontId="4"/>
  </si>
  <si>
    <t>参加料合計</t>
    <rPh sb="0" eb="3">
      <t>サンカリョウ</t>
    </rPh>
    <rPh sb="3" eb="5">
      <t>ゴウケイ</t>
    </rPh>
    <phoneticPr fontId="4"/>
  </si>
  <si>
    <t>エントリー数</t>
    <rPh sb="5" eb="6">
      <t>スウ</t>
    </rPh>
    <phoneticPr fontId="4"/>
  </si>
  <si>
    <t>※参加料は、各所属で一括して指定口座に振込んでください。</t>
    <rPh sb="1" eb="3">
      <t>サンカ</t>
    </rPh>
    <rPh sb="3" eb="4">
      <t>リョウ</t>
    </rPh>
    <rPh sb="6" eb="7">
      <t>カク</t>
    </rPh>
    <rPh sb="7" eb="9">
      <t>ショゾク</t>
    </rPh>
    <rPh sb="10" eb="12">
      <t>イッカツ</t>
    </rPh>
    <rPh sb="14" eb="18">
      <t>シテイコウザ</t>
    </rPh>
    <rPh sb="19" eb="21">
      <t>フリコ</t>
    </rPh>
    <phoneticPr fontId="4"/>
  </si>
  <si>
    <t>参加料計算書（兼振込通知書）</t>
    <rPh sb="0" eb="3">
      <t>サンカリョウ</t>
    </rPh>
    <rPh sb="3" eb="6">
      <t>ケイサンショ</t>
    </rPh>
    <rPh sb="7" eb="8">
      <t>ケン</t>
    </rPh>
    <rPh sb="8" eb="10">
      <t>フリコミ</t>
    </rPh>
    <rPh sb="10" eb="13">
      <t>ツウチショ</t>
    </rPh>
    <phoneticPr fontId="4"/>
  </si>
  <si>
    <t>振込通知書</t>
    <rPh sb="0" eb="2">
      <t>フリコミ</t>
    </rPh>
    <rPh sb="2" eb="4">
      <t>ツウチ</t>
    </rPh>
    <rPh sb="4" eb="5">
      <t>ショ</t>
    </rPh>
    <phoneticPr fontId="4"/>
  </si>
  <si>
    <t>入金日</t>
    <rPh sb="0" eb="3">
      <t>ニュウキンビ</t>
    </rPh>
    <phoneticPr fontId="4"/>
  </si>
  <si>
    <t>振込依頼人名</t>
  </si>
  <si>
    <t>振込通知書（控）貼付欄</t>
    <rPh sb="0" eb="2">
      <t>フリコミ</t>
    </rPh>
    <rPh sb="2" eb="5">
      <t>ツウチショ</t>
    </rPh>
    <rPh sb="6" eb="7">
      <t>ヒカ</t>
    </rPh>
    <rPh sb="8" eb="10">
      <t>チョウフ</t>
    </rPh>
    <rPh sb="10" eb="11">
      <t>ラン</t>
    </rPh>
    <phoneticPr fontId="4"/>
  </si>
  <si>
    <t>領収書</t>
    <rPh sb="0" eb="3">
      <t>リョウシュウショ</t>
    </rPh>
    <phoneticPr fontId="4"/>
  </si>
  <si>
    <t>要否</t>
    <rPh sb="0" eb="2">
      <t>ヨウヒ</t>
    </rPh>
    <phoneticPr fontId="4"/>
  </si>
  <si>
    <t>宛名</t>
    <rPh sb="0" eb="2">
      <t>アテナ</t>
    </rPh>
    <phoneticPr fontId="4"/>
  </si>
  <si>
    <t>金額</t>
    <rPh sb="0" eb="2">
      <t>キンガク</t>
    </rPh>
    <phoneticPr fontId="4"/>
  </si>
  <si>
    <t>品名</t>
    <rPh sb="0" eb="2">
      <t>ヒンメイ</t>
    </rPh>
    <phoneticPr fontId="4"/>
  </si>
  <si>
    <t>領収書を複数に分ける場合は、必要な情報を全て記入してください。</t>
    <rPh sb="0" eb="3">
      <t>リョウシュウショ</t>
    </rPh>
    <rPh sb="4" eb="6">
      <t>フクスウ</t>
    </rPh>
    <rPh sb="7" eb="8">
      <t>ワ</t>
    </rPh>
    <rPh sb="10" eb="12">
      <t>バアイ</t>
    </rPh>
    <rPh sb="14" eb="16">
      <t>ヒツヨウ</t>
    </rPh>
    <rPh sb="17" eb="19">
      <t>ジョウホウ</t>
    </rPh>
    <rPh sb="20" eb="21">
      <t>スベ</t>
    </rPh>
    <rPh sb="22" eb="24">
      <t>キニュウ</t>
    </rPh>
    <phoneticPr fontId="4"/>
  </si>
  <si>
    <t>品名の記入がない場合、「参加料」としてまとめて発行します。</t>
    <rPh sb="0" eb="2">
      <t>ヒンメイ</t>
    </rPh>
    <rPh sb="3" eb="5">
      <t>キニュウ</t>
    </rPh>
    <rPh sb="8" eb="10">
      <t>バアイ</t>
    </rPh>
    <rPh sb="12" eb="15">
      <t>サンカリョウ</t>
    </rPh>
    <rPh sb="23" eb="25">
      <t>ハッコウ</t>
    </rPh>
    <phoneticPr fontId="4"/>
  </si>
  <si>
    <t>　※申込み書類一式は、必ず控えをお持ちください。</t>
    <rPh sb="2" eb="4">
      <t>モウシコ</t>
    </rPh>
    <rPh sb="5" eb="7">
      <t>ショルイ</t>
    </rPh>
    <rPh sb="7" eb="9">
      <t>イッシキ</t>
    </rPh>
    <rPh sb="11" eb="12">
      <t>カナラ</t>
    </rPh>
    <rPh sb="13" eb="14">
      <t>ヒカ</t>
    </rPh>
    <rPh sb="17" eb="18">
      <t>モ</t>
    </rPh>
    <phoneticPr fontId="5"/>
  </si>
  <si>
    <t>提出書類　　</t>
    <rPh sb="0" eb="2">
      <t>テイシュツ</t>
    </rPh>
    <rPh sb="2" eb="4">
      <t>ショルイ</t>
    </rPh>
    <phoneticPr fontId="5"/>
  </si>
  <si>
    <t>K-2</t>
    <phoneticPr fontId="4"/>
  </si>
  <si>
    <t>摘要</t>
    <rPh sb="0" eb="2">
      <t>テキヨウ</t>
    </rPh>
    <phoneticPr fontId="4"/>
  </si>
  <si>
    <t>種目別参加申込書</t>
    <rPh sb="0" eb="3">
      <t>シュモクベツ</t>
    </rPh>
    <rPh sb="3" eb="5">
      <t>サンカ</t>
    </rPh>
    <rPh sb="5" eb="8">
      <t>モウシコミショ</t>
    </rPh>
    <phoneticPr fontId="19"/>
  </si>
  <si>
    <t>種目</t>
    <rPh sb="0" eb="2">
      <t>シュモク</t>
    </rPh>
    <phoneticPr fontId="19"/>
  </si>
  <si>
    <t>選手１</t>
    <rPh sb="0" eb="2">
      <t>センシュ</t>
    </rPh>
    <phoneticPr fontId="19"/>
  </si>
  <si>
    <t>選手２</t>
    <rPh sb="0" eb="2">
      <t>センシュ</t>
    </rPh>
    <phoneticPr fontId="19"/>
  </si>
  <si>
    <t>氏名１</t>
  </si>
  <si>
    <t>氏名２</t>
  </si>
  <si>
    <t>例</t>
    <rPh sb="0" eb="1">
      <t>レイ</t>
    </rPh>
    <phoneticPr fontId="19"/>
  </si>
  <si>
    <t>備考</t>
    <rPh sb="0" eb="2">
      <t>ビコウ</t>
    </rPh>
    <phoneticPr fontId="19"/>
  </si>
  <si>
    <t>　　</t>
  </si>
  <si>
    <t>美郷　太郎</t>
    <rPh sb="0" eb="2">
      <t>ミサト</t>
    </rPh>
    <rPh sb="3" eb="5">
      <t>タロウ</t>
    </rPh>
    <phoneticPr fontId="4"/>
  </si>
  <si>
    <t>シングル（ペア）</t>
    <phoneticPr fontId="19"/>
  </si>
  <si>
    <t>(ペア）</t>
    <phoneticPr fontId="19"/>
  </si>
  <si>
    <t>美郷　次郎</t>
    <rPh sb="0" eb="2">
      <t>ミサト</t>
    </rPh>
    <rPh sb="3" eb="5">
      <t>ジロウ</t>
    </rPh>
    <phoneticPr fontId="4"/>
  </si>
  <si>
    <t>高</t>
  </si>
  <si>
    <t>摘要</t>
    <rPh sb="0" eb="2">
      <t>テキヨウ</t>
    </rPh>
    <phoneticPr fontId="4"/>
  </si>
  <si>
    <t>No.</t>
    <phoneticPr fontId="19"/>
  </si>
  <si>
    <t>リストから選択</t>
    <rPh sb="5" eb="7">
      <t>センタク</t>
    </rPh>
    <phoneticPr fontId="4"/>
  </si>
  <si>
    <t>「選手名簿シート」のNo.（B列）を入力</t>
    <rPh sb="1" eb="5">
      <t>センシュメイボ</t>
    </rPh>
    <rPh sb="15" eb="16">
      <t>レツ</t>
    </rPh>
    <rPh sb="18" eb="20">
      <t>ニュウリョク</t>
    </rPh>
    <phoneticPr fontId="19"/>
  </si>
  <si>
    <t>自動入力　
（エラーと出る場合は、「参加者名簿」に記載があるかを確認）</t>
    <rPh sb="0" eb="4">
      <t>ジドウニュウリョク</t>
    </rPh>
    <rPh sb="11" eb="12">
      <t>デ</t>
    </rPh>
    <rPh sb="13" eb="15">
      <t>バアイ</t>
    </rPh>
    <rPh sb="25" eb="27">
      <t>キサイ</t>
    </rPh>
    <rPh sb="32" eb="34">
      <t>カクニン</t>
    </rPh>
    <phoneticPr fontId="19"/>
  </si>
  <si>
    <t>　④参加料計算書（シート４）</t>
    <rPh sb="2" eb="5">
      <t>サンカリョウ</t>
    </rPh>
    <rPh sb="5" eb="8">
      <t>ケイサンショ</t>
    </rPh>
    <phoneticPr fontId="5"/>
  </si>
  <si>
    <t>　③種目別参加申込書（シート３）</t>
    <rPh sb="2" eb="5">
      <t>シュモクベツ</t>
    </rPh>
    <rPh sb="5" eb="10">
      <t>サンカモウシコミショ</t>
    </rPh>
    <phoneticPr fontId="4"/>
  </si>
  <si>
    <t>　⑤振込通知書の写し（参加料計算書の下部の「振込通知書（控）貼付欄」に写真を貼付しても良い）</t>
    <rPh sb="2" eb="4">
      <t>フリコミ</t>
    </rPh>
    <rPh sb="4" eb="7">
      <t>ツウチショ</t>
    </rPh>
    <rPh sb="8" eb="9">
      <t>ウツ</t>
    </rPh>
    <rPh sb="11" eb="14">
      <t>サンカリョウ</t>
    </rPh>
    <rPh sb="14" eb="17">
      <t>ケイサンショ</t>
    </rPh>
    <rPh sb="18" eb="20">
      <t>カブ</t>
    </rPh>
    <rPh sb="35" eb="37">
      <t>シャシン</t>
    </rPh>
    <rPh sb="38" eb="40">
      <t>チョウフ</t>
    </rPh>
    <rPh sb="43" eb="44">
      <t>ヨ</t>
    </rPh>
    <phoneticPr fontId="4"/>
  </si>
  <si>
    <t>「選手名簿シート」の「No.」（B列）</t>
    <rPh sb="1" eb="3">
      <t>センシュ</t>
    </rPh>
    <rPh sb="3" eb="5">
      <t>メイボ</t>
    </rPh>
    <rPh sb="17" eb="18">
      <t>レツ</t>
    </rPh>
    <phoneticPr fontId="19"/>
  </si>
  <si>
    <t>※選手名簿より反映</t>
    <rPh sb="1" eb="3">
      <t>センシュ</t>
    </rPh>
    <rPh sb="3" eb="5">
      <t>メイボ</t>
    </rPh>
    <rPh sb="7" eb="9">
      <t>ハンエイ</t>
    </rPh>
    <phoneticPr fontId="4"/>
  </si>
  <si>
    <t>都道府県</t>
    <rPh sb="0" eb="4">
      <t>トドウフケン</t>
    </rPh>
    <phoneticPr fontId="4"/>
  </si>
  <si>
    <r>
      <t>期限　</t>
    </r>
    <r>
      <rPr>
        <b/>
        <sz val="11"/>
        <color rgb="FFFF0000"/>
        <rFont val="游ゴシック"/>
        <family val="3"/>
        <charset val="128"/>
        <scheme val="minor"/>
      </rPr>
      <t>令和６年10月４日（金）</t>
    </r>
    <rPh sb="0" eb="2">
      <t>キゲン</t>
    </rPh>
    <rPh sb="3" eb="5">
      <t>レイワ</t>
    </rPh>
    <rPh sb="6" eb="7">
      <t>ネン</t>
    </rPh>
    <rPh sb="9" eb="10">
      <t>ガツ</t>
    </rPh>
    <rPh sb="11" eb="12">
      <t>ニチ</t>
    </rPh>
    <rPh sb="13" eb="14">
      <t>キン</t>
    </rPh>
    <phoneticPr fontId="4"/>
  </si>
  <si>
    <t>K-1（200ｍ）小学生</t>
    <rPh sb="9" eb="12">
      <t>ショウガクセイ</t>
    </rPh>
    <phoneticPr fontId="4"/>
  </si>
  <si>
    <t>WK-1（200ｍ）小学生</t>
    <rPh sb="10" eb="13">
      <t>ショウガクセイ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</si>
</sst>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\ &quot;円&quot;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6" fillId="0" borderId="23" xfId="0" applyFont="1" applyBorder="1" applyProtection="1">
      <protection locked="0"/>
    </xf>
    <xf numFmtId="0" fontId="0" fillId="2" borderId="23" xfId="0" applyFill="1" applyBorder="1" applyProtection="1">
      <protection locked="0"/>
    </xf>
    <xf numFmtId="14" fontId="6" fillId="0" borderId="23" xfId="0" applyNumberFormat="1" applyFont="1" applyBorder="1" applyProtection="1"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4" applyAlignment="1" applyProtection="1">
      <protection locked="0"/>
    </xf>
    <xf numFmtId="0" fontId="12" fillId="0" borderId="0" xfId="3" applyFont="1" applyAlignment="1" applyProtection="1">
      <alignment horizontal="left" vertical="center"/>
      <protection locked="0" hidden="1"/>
    </xf>
    <xf numFmtId="0" fontId="12" fillId="0" borderId="0" xfId="3" applyFont="1" applyAlignment="1" applyProtection="1">
      <alignment horizontal="center" vertical="center"/>
      <protection locked="0" hidden="1"/>
    </xf>
    <xf numFmtId="0" fontId="12" fillId="0" borderId="0" xfId="3" applyFont="1" applyProtection="1">
      <alignment vertical="center"/>
      <protection locked="0" hidden="1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Continuous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177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77" fontId="0" fillId="3" borderId="41" xfId="0" applyNumberFormat="1" applyFill="1" applyBorder="1" applyAlignment="1" applyProtection="1">
      <alignment horizontal="center" vertical="center"/>
    </xf>
    <xf numFmtId="177" fontId="0" fillId="3" borderId="40" xfId="0" applyNumberFormat="1" applyFill="1" applyBorder="1" applyAlignment="1" applyProtection="1">
      <alignment horizontal="center" vertical="center"/>
    </xf>
    <xf numFmtId="177" fontId="0" fillId="3" borderId="38" xfId="0" applyNumberFormat="1" applyFill="1" applyBorder="1" applyAlignment="1" applyProtection="1">
      <alignment horizontal="center" vertical="center"/>
    </xf>
    <xf numFmtId="177" fontId="0" fillId="3" borderId="42" xfId="0" applyNumberFormat="1" applyFill="1" applyBorder="1" applyAlignment="1" applyProtection="1">
      <alignment horizontal="center" vertical="center"/>
    </xf>
    <xf numFmtId="177" fontId="16" fillId="4" borderId="29" xfId="0" applyNumberFormat="1" applyFont="1" applyFill="1" applyBorder="1" applyAlignment="1" applyProtection="1">
      <alignment horizontal="center" vertical="center"/>
    </xf>
    <xf numFmtId="0" fontId="0" fillId="0" borderId="0" xfId="0" quotePrefix="1" applyNumberFormat="1" applyProtection="1">
      <protection locked="0"/>
    </xf>
    <xf numFmtId="14" fontId="0" fillId="0" borderId="0" xfId="0" applyNumberFormat="1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1" fillId="5" borderId="43" xfId="5" applyFill="1" applyBorder="1" applyAlignment="1" applyProtection="1">
      <alignment horizontal="center" vertical="center" shrinkToFit="1"/>
      <protection locked="0"/>
    </xf>
    <xf numFmtId="0" fontId="1" fillId="5" borderId="19" xfId="5" applyFill="1" applyBorder="1" applyAlignment="1" applyProtection="1">
      <alignment horizontal="center" vertical="center" shrinkToFit="1"/>
      <protection locked="0"/>
    </xf>
    <xf numFmtId="0" fontId="6" fillId="6" borderId="58" xfId="5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1" fillId="2" borderId="58" xfId="5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14" fontId="6" fillId="3" borderId="33" xfId="0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" fillId="5" borderId="0" xfId="5" applyFill="1" applyProtection="1">
      <alignment vertical="center"/>
      <protection locked="0"/>
    </xf>
    <xf numFmtId="0" fontId="1" fillId="5" borderId="0" xfId="5" applyFill="1" applyAlignment="1" applyProtection="1">
      <alignment horizontal="center" vertical="center"/>
      <protection locked="0"/>
    </xf>
    <xf numFmtId="0" fontId="18" fillId="5" borderId="0" xfId="5" applyFont="1" applyFill="1" applyAlignment="1" applyProtection="1">
      <alignment horizontal="right" vertical="center"/>
      <protection locked="0"/>
    </xf>
    <xf numFmtId="0" fontId="1" fillId="0" borderId="0" xfId="5" applyProtection="1">
      <alignment vertical="center"/>
      <protection locked="0"/>
    </xf>
    <xf numFmtId="0" fontId="23" fillId="0" borderId="0" xfId="5" applyFont="1" applyFill="1" applyAlignment="1" applyProtection="1">
      <alignment horizontal="center" vertical="center" wrapText="1"/>
      <protection locked="0"/>
    </xf>
    <xf numFmtId="0" fontId="1" fillId="5" borderId="0" xfId="5" applyFill="1" applyAlignment="1" applyProtection="1">
      <alignment horizontal="left" vertical="center"/>
      <protection locked="0"/>
    </xf>
    <xf numFmtId="0" fontId="6" fillId="5" borderId="29" xfId="5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horizontal="center" vertical="center"/>
      <protection locked="0"/>
    </xf>
    <xf numFmtId="0" fontId="1" fillId="0" borderId="0" xfId="5" applyAlignment="1" applyProtection="1">
      <alignment horizontal="center" vertical="center" shrinkToFit="1"/>
      <protection locked="0"/>
    </xf>
    <xf numFmtId="0" fontId="18" fillId="6" borderId="29" xfId="5" applyFont="1" applyFill="1" applyBorder="1" applyAlignment="1" applyProtection="1">
      <alignment horizontal="center" vertical="center"/>
    </xf>
    <xf numFmtId="0" fontId="1" fillId="6" borderId="19" xfId="5" applyFill="1" applyBorder="1" applyAlignment="1" applyProtection="1">
      <alignment horizontal="center" vertical="center" shrinkToFit="1"/>
    </xf>
    <xf numFmtId="0" fontId="18" fillId="6" borderId="58" xfId="5" applyFont="1" applyFill="1" applyBorder="1" applyAlignment="1" applyProtection="1">
      <alignment horizontal="center" vertical="center"/>
    </xf>
    <xf numFmtId="0" fontId="22" fillId="6" borderId="19" xfId="5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2" borderId="69" xfId="0" applyFill="1" applyBorder="1" applyAlignment="1" applyProtection="1">
      <alignment horizontal="left" vertical="center"/>
      <protection locked="0"/>
    </xf>
    <xf numFmtId="0" fontId="0" fillId="2" borderId="70" xfId="0" applyFill="1" applyBorder="1" applyAlignment="1" applyProtection="1">
      <alignment horizontal="left" vertical="center"/>
      <protection locked="0"/>
    </xf>
    <xf numFmtId="0" fontId="0" fillId="2" borderId="71" xfId="0" applyFill="1" applyBorder="1" applyAlignment="1" applyProtection="1">
      <alignment horizontal="left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textRotation="255"/>
      <protection locked="0"/>
    </xf>
    <xf numFmtId="0" fontId="6" fillId="0" borderId="10" xfId="0" applyFont="1" applyBorder="1" applyAlignment="1" applyProtection="1">
      <alignment horizontal="center" vertical="center" textRotation="255"/>
      <protection locked="0"/>
    </xf>
    <xf numFmtId="0" fontId="6" fillId="0" borderId="8" xfId="0" applyFont="1" applyBorder="1" applyAlignment="1" applyProtection="1">
      <alignment horizontal="center" vertical="center" textRotation="255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67" xfId="0" applyFill="1" applyBorder="1" applyAlignment="1" applyProtection="1">
      <alignment horizontal="left" vertical="center"/>
      <protection locked="0"/>
    </xf>
    <xf numFmtId="0" fontId="0" fillId="2" borderId="68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2" borderId="63" xfId="0" applyFill="1" applyBorder="1" applyAlignment="1" applyProtection="1">
      <alignment horizontal="left" vertical="center"/>
      <protection locked="0"/>
    </xf>
    <xf numFmtId="0" fontId="0" fillId="2" borderId="74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75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14" fillId="3" borderId="33" xfId="0" applyFont="1" applyFill="1" applyBorder="1" applyAlignment="1" applyProtection="1">
      <alignment horizontal="center" vertical="center"/>
    </xf>
    <xf numFmtId="0" fontId="1" fillId="2" borderId="58" xfId="5" applyFill="1" applyBorder="1" applyAlignment="1" applyProtection="1">
      <alignment horizontal="center" vertical="center" shrinkToFit="1"/>
      <protection locked="0"/>
    </xf>
    <xf numFmtId="0" fontId="1" fillId="2" borderId="76" xfId="5" applyFill="1" applyBorder="1" applyAlignment="1" applyProtection="1">
      <alignment horizontal="center" vertical="center" shrinkToFit="1"/>
      <protection locked="0"/>
    </xf>
    <xf numFmtId="0" fontId="1" fillId="2" borderId="64" xfId="5" applyFill="1" applyBorder="1" applyAlignment="1" applyProtection="1">
      <alignment horizontal="center" vertical="center" shrinkToFit="1"/>
      <protection locked="0"/>
    </xf>
    <xf numFmtId="0" fontId="1" fillId="2" borderId="25" xfId="5" applyFill="1" applyBorder="1" applyAlignment="1" applyProtection="1">
      <alignment horizontal="center" vertical="center" shrinkToFit="1"/>
      <protection locked="0"/>
    </xf>
    <xf numFmtId="0" fontId="1" fillId="2" borderId="59" xfId="5" applyFill="1" applyBorder="1" applyAlignment="1" applyProtection="1">
      <alignment horizontal="center" vertical="center" shrinkToFit="1"/>
      <protection locked="0"/>
    </xf>
    <xf numFmtId="0" fontId="1" fillId="3" borderId="60" xfId="5" applyFill="1" applyBorder="1" applyAlignment="1" applyProtection="1">
      <alignment horizontal="center" vertical="center" shrinkToFit="1"/>
      <protection hidden="1"/>
    </xf>
    <xf numFmtId="0" fontId="1" fillId="3" borderId="25" xfId="5" applyFill="1" applyBorder="1" applyAlignment="1" applyProtection="1">
      <alignment horizontal="center" vertical="center" shrinkToFit="1"/>
      <protection hidden="1"/>
    </xf>
    <xf numFmtId="0" fontId="1" fillId="3" borderId="59" xfId="5" applyFill="1" applyBorder="1" applyAlignment="1" applyProtection="1">
      <alignment horizontal="center" vertical="center" shrinkToFit="1"/>
      <protection hidden="1"/>
    </xf>
    <xf numFmtId="0" fontId="1" fillId="2" borderId="60" xfId="5" applyFill="1" applyBorder="1" applyAlignment="1" applyProtection="1">
      <alignment horizontal="center" vertical="center" shrinkToFit="1"/>
      <protection locked="0"/>
    </xf>
    <xf numFmtId="0" fontId="18" fillId="6" borderId="25" xfId="5" applyFont="1" applyFill="1" applyBorder="1" applyAlignment="1" applyProtection="1">
      <alignment horizontal="center" vertical="center" wrapText="1" shrinkToFit="1"/>
    </xf>
    <xf numFmtId="0" fontId="20" fillId="6" borderId="60" xfId="5" applyFont="1" applyFill="1" applyBorder="1" applyAlignment="1" applyProtection="1">
      <alignment horizontal="center" vertical="center" wrapText="1" shrinkToFit="1"/>
    </xf>
    <xf numFmtId="0" fontId="20" fillId="6" borderId="25" xfId="5" applyFont="1" applyFill="1" applyBorder="1" applyAlignment="1" applyProtection="1">
      <alignment horizontal="center" vertical="center" shrinkToFit="1"/>
    </xf>
    <xf numFmtId="0" fontId="6" fillId="6" borderId="60" xfId="5" applyFont="1" applyFill="1" applyBorder="1" applyAlignment="1" applyProtection="1">
      <alignment horizontal="center" vertical="center" shrinkToFit="1"/>
    </xf>
    <xf numFmtId="0" fontId="6" fillId="6" borderId="25" xfId="5" applyFont="1" applyFill="1" applyBorder="1" applyAlignment="1" applyProtection="1">
      <alignment horizontal="center" vertical="center" shrinkToFit="1"/>
    </xf>
    <xf numFmtId="0" fontId="6" fillId="6" borderId="59" xfId="5" applyFont="1" applyFill="1" applyBorder="1" applyAlignment="1" applyProtection="1">
      <alignment horizontal="center" vertical="center" shrinkToFit="1"/>
    </xf>
    <xf numFmtId="0" fontId="6" fillId="5" borderId="56" xfId="5" applyFont="1" applyFill="1" applyBorder="1" applyAlignment="1" applyProtection="1">
      <alignment horizontal="center" vertical="center" wrapText="1"/>
    </xf>
    <xf numFmtId="0" fontId="6" fillId="5" borderId="57" xfId="5" applyFont="1" applyFill="1" applyBorder="1" applyAlignment="1" applyProtection="1">
      <alignment horizontal="center" vertical="center" wrapText="1"/>
    </xf>
    <xf numFmtId="0" fontId="6" fillId="0" borderId="57" xfId="5" applyFont="1" applyBorder="1" applyAlignment="1" applyProtection="1">
      <alignment horizontal="center" vertical="center"/>
    </xf>
    <xf numFmtId="0" fontId="6" fillId="6" borderId="58" xfId="5" applyFont="1" applyFill="1" applyBorder="1" applyAlignment="1" applyProtection="1">
      <alignment horizontal="center" vertical="center" shrinkToFit="1"/>
    </xf>
    <xf numFmtId="0" fontId="6" fillId="6" borderId="61" xfId="5" applyFont="1" applyFill="1" applyBorder="1" applyAlignment="1" applyProtection="1">
      <alignment horizontal="center" vertical="center" shrinkToFit="1"/>
    </xf>
    <xf numFmtId="0" fontId="6" fillId="6" borderId="62" xfId="5" applyFont="1" applyFill="1" applyBorder="1" applyAlignment="1" applyProtection="1">
      <alignment horizontal="center" vertical="center" shrinkToFit="1"/>
    </xf>
    <xf numFmtId="0" fontId="8" fillId="5" borderId="0" xfId="5" applyFont="1" applyFill="1" applyAlignment="1" applyProtection="1">
      <alignment horizontal="center" vertical="center" wrapText="1"/>
      <protection locked="0"/>
    </xf>
    <xf numFmtId="0" fontId="23" fillId="0" borderId="0" xfId="5" applyFont="1" applyFill="1" applyAlignment="1" applyProtection="1">
      <alignment horizontal="center" vertical="center" wrapText="1"/>
      <protection locked="0"/>
    </xf>
    <xf numFmtId="0" fontId="6" fillId="5" borderId="7" xfId="5" applyFont="1" applyFill="1" applyBorder="1" applyAlignment="1" applyProtection="1">
      <alignment horizontal="center" vertical="center"/>
    </xf>
    <xf numFmtId="0" fontId="6" fillId="5" borderId="9" xfId="5" applyFont="1" applyFill="1" applyBorder="1" applyAlignment="1" applyProtection="1">
      <alignment horizontal="center" vertical="center"/>
    </xf>
    <xf numFmtId="0" fontId="18" fillId="5" borderId="49" xfId="5" applyFont="1" applyFill="1" applyBorder="1" applyAlignment="1" applyProtection="1">
      <alignment horizontal="center" vertical="center" wrapText="1"/>
    </xf>
    <xf numFmtId="0" fontId="18" fillId="5" borderId="37" xfId="5" applyFont="1" applyFill="1" applyBorder="1" applyAlignment="1" applyProtection="1">
      <alignment horizontal="center" vertical="center" wrapText="1"/>
    </xf>
    <xf numFmtId="0" fontId="18" fillId="5" borderId="50" xfId="5" applyFont="1" applyFill="1" applyBorder="1" applyAlignment="1" applyProtection="1">
      <alignment horizontal="center" vertical="center" wrapText="1"/>
    </xf>
    <xf numFmtId="0" fontId="18" fillId="5" borderId="55" xfId="5" applyFont="1" applyFill="1" applyBorder="1" applyAlignment="1" applyProtection="1">
      <alignment horizontal="center" vertical="center"/>
    </xf>
    <xf numFmtId="0" fontId="6" fillId="5" borderId="51" xfId="5" applyFont="1" applyFill="1" applyBorder="1" applyAlignment="1" applyProtection="1">
      <alignment horizontal="center" vertical="center"/>
    </xf>
    <xf numFmtId="0" fontId="6" fillId="5" borderId="52" xfId="5" applyFont="1" applyFill="1" applyBorder="1" applyAlignment="1" applyProtection="1">
      <alignment horizontal="center" vertical="center"/>
    </xf>
    <xf numFmtId="0" fontId="6" fillId="5" borderId="53" xfId="5" applyFont="1" applyFill="1" applyBorder="1" applyAlignment="1" applyProtection="1">
      <alignment horizontal="center" vertical="center"/>
    </xf>
    <xf numFmtId="0" fontId="6" fillId="5" borderId="54" xfId="5" applyFont="1" applyFill="1" applyBorder="1" applyAlignment="1" applyProtection="1">
      <alignment horizontal="center" vertical="center"/>
    </xf>
    <xf numFmtId="0" fontId="6" fillId="0" borderId="52" xfId="5" applyFont="1" applyFill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177" fontId="0" fillId="0" borderId="14" xfId="0" applyNumberForma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177" fontId="0" fillId="2" borderId="47" xfId="0" applyNumberFormat="1" applyFill="1" applyBorder="1" applyAlignment="1" applyProtection="1">
      <alignment horizontal="center" vertical="center"/>
      <protection locked="0"/>
    </xf>
    <xf numFmtId="177" fontId="0" fillId="2" borderId="45" xfId="0" applyNumberFormat="1" applyFill="1" applyBorder="1" applyAlignment="1" applyProtection="1">
      <alignment horizontal="center" vertical="center"/>
      <protection locked="0"/>
    </xf>
    <xf numFmtId="177" fontId="0" fillId="2" borderId="12" xfId="0" applyNumberFormat="1" applyFill="1" applyBorder="1" applyAlignment="1" applyProtection="1">
      <alignment horizontal="center" vertical="center"/>
      <protection locked="0"/>
    </xf>
    <xf numFmtId="177" fontId="0" fillId="2" borderId="14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center" vertical="center"/>
      <protection locked="0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/>
    </xf>
  </cellXfs>
  <cellStyles count="8">
    <cellStyle name="Normal" xfId="3"/>
    <cellStyle name="ハイパーリンク" xfId="4" builtinId="8" customBuiltin="1"/>
    <cellStyle name="ハイパーリンク 2" xfId="6"/>
    <cellStyle name="桁区切り 2" xfId="7"/>
    <cellStyle name="標準" xfId="0" builtinId="0"/>
    <cellStyle name="標準 2" xfId="1"/>
    <cellStyle name="標準 3" xfId="2"/>
    <cellStyle name="標準 4" xfId="5"/>
  </cellStyles>
  <dxfs count="2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659780</xdr:colOff>
      <xdr:row>36</xdr:row>
      <xdr:rowOff>148683</xdr:rowOff>
    </xdr:from>
    <xdr:to>
      <xdr:col>11</xdr:col>
      <xdr:colOff>241609</xdr:colOff>
      <xdr:row>40</xdr:row>
      <xdr:rowOff>83632</xdr:rowOff>
    </xdr:to>
    <xdr:sp macro="" textlink="">
      <xdr:nvSpPr>
        <xdr:cNvPr id="2" name="テキスト ボックス 1"/>
        <xdr:cNvSpPr txBox="1"/>
      </xdr:nvSpPr>
      <xdr:spPr>
        <a:xfrm>
          <a:off x="3902926" y="10194073"/>
          <a:ext cx="2555488" cy="8642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美郷町教育委員会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教育課　カヌー振興係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canoe@town.misato.shimane.jp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3</xdr:row>
      <xdr:rowOff>224118</xdr:rowOff>
    </xdr:from>
    <xdr:to>
      <xdr:col>19</xdr:col>
      <xdr:colOff>1783977</xdr:colOff>
      <xdr:row>8</xdr:row>
      <xdr:rowOff>125505</xdr:rowOff>
    </xdr:to>
    <xdr:sp macro="" textlink="">
      <xdr:nvSpPr>
        <xdr:cNvPr id="2" name="テキスト ボックス 1"/>
        <xdr:cNvSpPr txBox="1"/>
      </xdr:nvSpPr>
      <xdr:spPr>
        <a:xfrm>
          <a:off x="170329" y="1013012"/>
          <a:ext cx="8615083" cy="1290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＜記入方法＞</a:t>
          </a:r>
          <a:endParaRPr kumimoji="1" lang="en-US" altLang="ja-JP" sz="1100" b="1"/>
        </a:p>
        <a:p>
          <a:r>
            <a:rPr kumimoji="1" lang="ja-JP" altLang="en-US" sz="1100"/>
            <a:t>１　各種目ごとに一行の枠を利用する。「種目」をリストから選択する。（補欠選手も記入すること。）</a:t>
          </a:r>
          <a:endParaRPr kumimoji="1" lang="en-US" altLang="ja-JP" sz="1100"/>
        </a:p>
        <a:p>
          <a:r>
            <a:rPr kumimoji="1" lang="ja-JP" altLang="en-US" sz="1100"/>
            <a:t>２　「選手１」・「選手２」は「選手名簿シート」の「</a:t>
          </a:r>
          <a:r>
            <a:rPr kumimoji="1" lang="en-US" altLang="ja-JP" sz="1100"/>
            <a:t>No.</a:t>
          </a:r>
          <a:r>
            <a:rPr kumimoji="1" lang="ja-JP" altLang="en-US" sz="1100"/>
            <a:t>」（</a:t>
          </a:r>
          <a:r>
            <a:rPr kumimoji="1" lang="en-US" altLang="ja-JP" sz="1100"/>
            <a:t>B</a:t>
          </a:r>
          <a:r>
            <a:rPr kumimoji="1" lang="ja-JP" altLang="en-US" sz="1100"/>
            <a:t>列）を入力する。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シングルは「選手１」、ペアは「選手１」・「選手２」を入力する。</a:t>
          </a:r>
          <a:endParaRPr kumimoji="1" lang="en-US" altLang="ja-JP" sz="1100"/>
        </a:p>
        <a:p>
          <a:r>
            <a:rPr kumimoji="1" lang="ja-JP" altLang="en-US" sz="1100"/>
            <a:t>　　氏名欄は自動入力される。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0"/>
  <sheetViews>
    <sheetView showGridLines="0" tabSelected="1" view="pageBreakPreview" zoomScale="82" zoomScaleNormal="100" zoomScaleSheetLayoutView="82" workbookViewId="0">
      <selection activeCell="Q25" sqref="Q25"/>
    </sheetView>
  </sheetViews>
  <sheetFormatPr defaultRowHeight="18" x14ac:dyDescent="0.45"/>
  <cols>
    <col min="1" max="1" width="1.8984375" style="1" customWidth="1"/>
    <col min="2" max="2" width="3.796875" style="1" customWidth="1"/>
    <col min="3" max="3" width="15.5" style="1" customWidth="1"/>
    <col min="4" max="4" width="8.796875" style="1"/>
    <col min="5" max="5" width="12.5" style="1" customWidth="1"/>
    <col min="6" max="6" width="11.796875" style="1" customWidth="1"/>
    <col min="7" max="7" width="6.796875" style="1" customWidth="1"/>
    <col min="8" max="8" width="7.8984375" style="1" customWidth="1"/>
    <col min="9" max="12" width="4.19921875" style="1" customWidth="1"/>
    <col min="13" max="13" width="1.8984375" style="1" customWidth="1"/>
    <col min="14" max="16384" width="8.796875" style="1"/>
  </cols>
  <sheetData>
    <row r="1" spans="2:13" x14ac:dyDescent="0.45">
      <c r="G1" s="37" t="str">
        <f>参加申込書!$D$7&amp;参加申込書!$E$7&amp;" - "&amp;参加申込書!$D$9</f>
        <v xml:space="preserve"> - </v>
      </c>
    </row>
    <row r="2" spans="2:13" ht="4.95" customHeight="1" x14ac:dyDescent="0.45"/>
    <row r="3" spans="2:13" ht="26.4" x14ac:dyDescent="0.65">
      <c r="B3" s="3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26.4" x14ac:dyDescent="0.45">
      <c r="B4" s="5" t="s">
        <v>1</v>
      </c>
      <c r="C4" s="6"/>
      <c r="D4" s="6"/>
      <c r="E4" s="6"/>
      <c r="F4" s="6"/>
      <c r="G4" s="6"/>
      <c r="H4" s="6"/>
      <c r="I4" s="6"/>
      <c r="J4" s="6"/>
      <c r="K4" s="4"/>
      <c r="L4" s="4"/>
    </row>
    <row r="5" spans="2:13" x14ac:dyDescent="0.45">
      <c r="G5" s="7" t="s">
        <v>2</v>
      </c>
      <c r="H5" s="8" t="s">
        <v>3</v>
      </c>
      <c r="I5" s="9"/>
      <c r="J5" s="10" t="s">
        <v>4</v>
      </c>
      <c r="K5" s="9"/>
      <c r="L5" s="8" t="s">
        <v>5</v>
      </c>
    </row>
    <row r="6" spans="2:13" ht="18.600000000000001" thickBot="1" x14ac:dyDescent="0.5"/>
    <row r="7" spans="2:13" ht="30" customHeight="1" thickBot="1" x14ac:dyDescent="0.5">
      <c r="B7" s="137" t="s">
        <v>6</v>
      </c>
      <c r="C7" s="138"/>
      <c r="D7" s="36" t="str">
        <f>IF(E7="","",VLOOKUP(E7,リスト!$B$2:$C$48,2,FALSE))</f>
        <v/>
      </c>
      <c r="E7" s="117"/>
      <c r="F7" s="118"/>
      <c r="G7" s="118"/>
      <c r="H7" s="118"/>
      <c r="I7" s="118"/>
      <c r="J7" s="118"/>
      <c r="K7" s="118"/>
      <c r="L7" s="119"/>
    </row>
    <row r="8" spans="2:13" ht="19.95" customHeight="1" x14ac:dyDescent="0.45">
      <c r="B8" s="120" t="s">
        <v>63</v>
      </c>
      <c r="C8" s="121"/>
      <c r="D8" s="134"/>
      <c r="E8" s="135"/>
      <c r="F8" s="135"/>
      <c r="G8" s="135"/>
      <c r="H8" s="135"/>
      <c r="I8" s="141" t="s">
        <v>69</v>
      </c>
      <c r="J8" s="141"/>
      <c r="K8" s="141"/>
      <c r="L8" s="142"/>
    </row>
    <row r="9" spans="2:13" ht="30" customHeight="1" thickBot="1" x14ac:dyDescent="0.5">
      <c r="B9" s="139" t="s">
        <v>65</v>
      </c>
      <c r="C9" s="140"/>
      <c r="D9" s="132"/>
      <c r="E9" s="133"/>
      <c r="F9" s="133"/>
      <c r="G9" s="133"/>
      <c r="H9" s="133"/>
      <c r="I9" s="143"/>
      <c r="J9" s="143"/>
      <c r="K9" s="143"/>
      <c r="L9" s="144"/>
    </row>
    <row r="10" spans="2:13" ht="19.95" customHeight="1" x14ac:dyDescent="0.45">
      <c r="B10" s="128" t="s">
        <v>7</v>
      </c>
      <c r="C10" s="93" t="s">
        <v>63</v>
      </c>
      <c r="D10" s="134"/>
      <c r="E10" s="135"/>
      <c r="F10" s="135"/>
      <c r="G10" s="135"/>
      <c r="H10" s="135"/>
      <c r="I10" s="135"/>
      <c r="J10" s="135"/>
      <c r="K10" s="135"/>
      <c r="L10" s="136"/>
    </row>
    <row r="11" spans="2:13" ht="30" customHeight="1" x14ac:dyDescent="0.45">
      <c r="B11" s="129"/>
      <c r="C11" s="92" t="s">
        <v>64</v>
      </c>
      <c r="D11" s="114"/>
      <c r="E11" s="115"/>
      <c r="F11" s="115"/>
      <c r="G11" s="115"/>
      <c r="H11" s="115"/>
      <c r="I11" s="115"/>
      <c r="J11" s="115"/>
      <c r="K11" s="115"/>
      <c r="L11" s="116"/>
    </row>
    <row r="12" spans="2:13" ht="30" customHeight="1" x14ac:dyDescent="0.45">
      <c r="B12" s="129"/>
      <c r="C12" s="11" t="s">
        <v>8</v>
      </c>
      <c r="D12" s="124"/>
      <c r="E12" s="127"/>
      <c r="F12" s="12" t="s">
        <v>66</v>
      </c>
      <c r="G12" s="131"/>
      <c r="H12" s="125"/>
      <c r="I12" s="125"/>
      <c r="J12" s="125"/>
      <c r="K12" s="125"/>
      <c r="L12" s="126"/>
    </row>
    <row r="13" spans="2:13" ht="30" customHeight="1" x14ac:dyDescent="0.45">
      <c r="B13" s="129"/>
      <c r="C13" s="11" t="s">
        <v>9</v>
      </c>
      <c r="D13" s="124"/>
      <c r="E13" s="125"/>
      <c r="F13" s="125"/>
      <c r="G13" s="125"/>
      <c r="H13" s="125"/>
      <c r="I13" s="125"/>
      <c r="J13" s="125"/>
      <c r="K13" s="125"/>
      <c r="L13" s="126"/>
    </row>
    <row r="14" spans="2:13" ht="19.95" customHeight="1" x14ac:dyDescent="0.45">
      <c r="B14" s="129"/>
      <c r="C14" s="154" t="s">
        <v>14</v>
      </c>
      <c r="D14" s="151" t="s">
        <v>15</v>
      </c>
      <c r="E14" s="152"/>
      <c r="F14" s="152"/>
      <c r="G14" s="152"/>
      <c r="H14" s="152"/>
      <c r="I14" s="152"/>
      <c r="J14" s="152"/>
      <c r="K14" s="152"/>
      <c r="L14" s="153"/>
      <c r="M14" s="13"/>
    </row>
    <row r="15" spans="2:13" ht="30" customHeight="1" thickBot="1" x14ac:dyDescent="0.5">
      <c r="B15" s="130"/>
      <c r="C15" s="155"/>
      <c r="D15" s="132"/>
      <c r="E15" s="133"/>
      <c r="F15" s="133"/>
      <c r="G15" s="133"/>
      <c r="H15" s="133"/>
      <c r="I15" s="133"/>
      <c r="J15" s="133"/>
      <c r="K15" s="133"/>
      <c r="L15" s="161"/>
      <c r="M15" s="14"/>
    </row>
    <row r="16" spans="2:13" ht="19.95" customHeight="1" x14ac:dyDescent="0.45">
      <c r="B16" s="128" t="s">
        <v>10</v>
      </c>
      <c r="C16" s="15" t="s">
        <v>63</v>
      </c>
      <c r="D16" s="158"/>
      <c r="E16" s="159"/>
      <c r="F16" s="159"/>
      <c r="G16" s="159"/>
      <c r="H16" s="159"/>
      <c r="I16" s="159"/>
      <c r="J16" s="159"/>
      <c r="K16" s="159"/>
      <c r="L16" s="160"/>
    </row>
    <row r="17" spans="1:13" ht="30" customHeight="1" x14ac:dyDescent="0.45">
      <c r="B17" s="129"/>
      <c r="C17" s="16" t="s">
        <v>64</v>
      </c>
      <c r="D17" s="124"/>
      <c r="E17" s="125"/>
      <c r="F17" s="125"/>
      <c r="G17" s="125"/>
      <c r="H17" s="125"/>
      <c r="I17" s="125"/>
      <c r="J17" s="125"/>
      <c r="K17" s="125"/>
      <c r="L17" s="126"/>
    </row>
    <row r="18" spans="1:13" ht="30" customHeight="1" x14ac:dyDescent="0.45">
      <c r="B18" s="129"/>
      <c r="C18" s="16" t="s">
        <v>67</v>
      </c>
      <c r="D18" s="124"/>
      <c r="E18" s="125"/>
      <c r="F18" s="125"/>
      <c r="G18" s="122" t="s">
        <v>68</v>
      </c>
      <c r="H18" s="122"/>
      <c r="I18" s="122"/>
      <c r="J18" s="122"/>
      <c r="K18" s="122"/>
      <c r="L18" s="123"/>
    </row>
    <row r="19" spans="1:13" ht="30" customHeight="1" x14ac:dyDescent="0.45">
      <c r="B19" s="129"/>
      <c r="C19" s="16" t="s">
        <v>9</v>
      </c>
      <c r="D19" s="124"/>
      <c r="E19" s="125"/>
      <c r="F19" s="125"/>
      <c r="G19" s="125"/>
      <c r="H19" s="125"/>
      <c r="I19" s="125"/>
      <c r="J19" s="125"/>
      <c r="K19" s="125"/>
      <c r="L19" s="126"/>
    </row>
    <row r="20" spans="1:13" ht="19.95" customHeight="1" x14ac:dyDescent="0.45">
      <c r="B20" s="129"/>
      <c r="C20" s="156" t="s">
        <v>14</v>
      </c>
      <c r="D20" s="151" t="s">
        <v>15</v>
      </c>
      <c r="E20" s="152"/>
      <c r="F20" s="152"/>
      <c r="G20" s="152"/>
      <c r="H20" s="152"/>
      <c r="I20" s="152"/>
      <c r="J20" s="152"/>
      <c r="K20" s="152"/>
      <c r="L20" s="153"/>
    </row>
    <row r="21" spans="1:13" ht="30" customHeight="1" x14ac:dyDescent="0.45">
      <c r="B21" s="129"/>
      <c r="C21" s="157"/>
      <c r="D21" s="114"/>
      <c r="E21" s="115"/>
      <c r="F21" s="115"/>
      <c r="G21" s="115"/>
      <c r="H21" s="115"/>
      <c r="I21" s="115"/>
      <c r="J21" s="115"/>
      <c r="K21" s="115"/>
      <c r="L21" s="116"/>
    </row>
    <row r="22" spans="1:13" ht="30" customHeight="1" thickBot="1" x14ac:dyDescent="0.5">
      <c r="B22" s="130"/>
      <c r="C22" s="17" t="s">
        <v>96</v>
      </c>
      <c r="D22" s="162"/>
      <c r="E22" s="163"/>
      <c r="F22" s="163"/>
      <c r="G22" s="163"/>
      <c r="H22" s="163"/>
      <c r="I22" s="163"/>
      <c r="J22" s="163"/>
      <c r="K22" s="163"/>
      <c r="L22" s="164"/>
      <c r="M22" s="13"/>
    </row>
    <row r="23" spans="1:13" ht="18" customHeight="1" thickBot="1" x14ac:dyDescent="0.5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x14ac:dyDescent="0.45">
      <c r="B24" s="20" t="s">
        <v>11</v>
      </c>
      <c r="C24" s="21"/>
      <c r="D24" s="14"/>
      <c r="E24" s="14"/>
      <c r="F24" s="14"/>
      <c r="G24" s="14"/>
      <c r="H24" s="14"/>
      <c r="I24" s="14"/>
      <c r="J24" s="14"/>
      <c r="K24" s="14"/>
      <c r="L24" s="22"/>
    </row>
    <row r="25" spans="1:13" x14ac:dyDescent="0.45">
      <c r="A25" s="23"/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7"/>
    </row>
    <row r="26" spans="1:13" x14ac:dyDescent="0.45">
      <c r="A26" s="23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7"/>
    </row>
    <row r="27" spans="1:13" x14ac:dyDescent="0.45">
      <c r="A27" s="23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7"/>
    </row>
    <row r="28" spans="1:13" x14ac:dyDescent="0.45">
      <c r="A28" s="23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7"/>
    </row>
    <row r="29" spans="1:13" ht="18.600000000000001" thickBot="1" x14ac:dyDescent="0.5">
      <c r="A29" s="23"/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50"/>
    </row>
    <row r="30" spans="1:13" x14ac:dyDescent="0.45">
      <c r="A30" s="14"/>
    </row>
    <row r="31" spans="1:13" x14ac:dyDescent="0.45">
      <c r="B31" s="24" t="s">
        <v>119</v>
      </c>
      <c r="C31" s="25"/>
      <c r="D31" s="26"/>
      <c r="E31" s="25"/>
      <c r="F31" s="25"/>
      <c r="G31" s="25"/>
      <c r="H31" s="25"/>
    </row>
    <row r="32" spans="1:13" x14ac:dyDescent="0.45">
      <c r="B32" s="27" t="s">
        <v>12</v>
      </c>
      <c r="C32" s="27"/>
      <c r="D32" s="27"/>
      <c r="E32" s="27"/>
      <c r="F32" s="27"/>
      <c r="G32" s="27"/>
      <c r="H32" s="27"/>
    </row>
    <row r="33" spans="2:8" x14ac:dyDescent="0.45">
      <c r="B33" s="27" t="s">
        <v>98</v>
      </c>
      <c r="C33" s="28"/>
      <c r="D33" s="28"/>
      <c r="E33" s="28"/>
      <c r="F33" s="29"/>
      <c r="G33" s="27"/>
      <c r="H33" s="27"/>
    </row>
    <row r="34" spans="2:8" x14ac:dyDescent="0.45">
      <c r="B34" s="91" t="s">
        <v>142</v>
      </c>
      <c r="C34" s="28"/>
      <c r="D34" s="28"/>
      <c r="E34" s="28"/>
      <c r="F34" s="29"/>
      <c r="G34" s="27"/>
      <c r="H34" s="27"/>
    </row>
    <row r="35" spans="2:8" x14ac:dyDescent="0.45">
      <c r="B35" s="27" t="s">
        <v>141</v>
      </c>
      <c r="C35" s="28"/>
      <c r="D35" s="28"/>
      <c r="E35" s="28"/>
      <c r="F35" s="29"/>
      <c r="G35" s="30"/>
      <c r="H35" s="27"/>
    </row>
    <row r="36" spans="2:8" x14ac:dyDescent="0.45">
      <c r="B36" s="27" t="s">
        <v>143</v>
      </c>
      <c r="C36" s="28"/>
      <c r="D36" s="28"/>
      <c r="E36" s="28"/>
      <c r="F36" s="29"/>
      <c r="G36" s="30"/>
      <c r="H36" s="27"/>
    </row>
    <row r="37" spans="2:8" x14ac:dyDescent="0.45">
      <c r="B37" s="27"/>
      <c r="C37" s="28"/>
      <c r="D37" s="28"/>
      <c r="E37" s="28"/>
      <c r="F37" s="29"/>
      <c r="G37" s="30"/>
      <c r="H37" s="27"/>
    </row>
    <row r="38" spans="2:8" x14ac:dyDescent="0.45">
      <c r="B38" s="31" t="s">
        <v>147</v>
      </c>
      <c r="C38" s="28"/>
      <c r="D38" s="28"/>
      <c r="E38" s="28"/>
      <c r="F38" s="29"/>
      <c r="G38" s="30"/>
      <c r="H38" s="27"/>
    </row>
    <row r="39" spans="2:8" x14ac:dyDescent="0.45">
      <c r="B39" s="28" t="s">
        <v>118</v>
      </c>
      <c r="C39" s="32"/>
      <c r="D39" s="32"/>
      <c r="E39" s="32"/>
      <c r="F39" s="28"/>
      <c r="G39" s="28"/>
      <c r="H39" s="28"/>
    </row>
    <row r="40" spans="2:8" x14ac:dyDescent="0.45">
      <c r="B40" s="1" t="s">
        <v>13</v>
      </c>
      <c r="C40" s="28"/>
      <c r="D40" s="28"/>
      <c r="E40" s="28"/>
      <c r="H40" s="28"/>
    </row>
    <row r="54" spans="8:9" x14ac:dyDescent="0.45">
      <c r="H54" s="33"/>
      <c r="I54" s="34"/>
    </row>
    <row r="55" spans="8:9" x14ac:dyDescent="0.45">
      <c r="H55" s="33"/>
      <c r="I55" s="34"/>
    </row>
    <row r="56" spans="8:9" x14ac:dyDescent="0.45">
      <c r="H56" s="33"/>
      <c r="I56" s="34"/>
    </row>
    <row r="57" spans="8:9" x14ac:dyDescent="0.45">
      <c r="H57" s="33"/>
      <c r="I57" s="34"/>
    </row>
    <row r="58" spans="8:9" x14ac:dyDescent="0.45">
      <c r="H58" s="33"/>
      <c r="I58" s="34"/>
    </row>
    <row r="59" spans="8:9" x14ac:dyDescent="0.45">
      <c r="H59" s="33"/>
      <c r="I59" s="34"/>
    </row>
    <row r="60" spans="8:9" x14ac:dyDescent="0.45">
      <c r="H60" s="33"/>
      <c r="I60" s="34"/>
    </row>
    <row r="61" spans="8:9" x14ac:dyDescent="0.45">
      <c r="H61" s="33"/>
      <c r="I61" s="34"/>
    </row>
    <row r="62" spans="8:9" x14ac:dyDescent="0.45">
      <c r="H62" s="33"/>
      <c r="I62" s="34"/>
    </row>
    <row r="63" spans="8:9" x14ac:dyDescent="0.45">
      <c r="H63" s="33"/>
      <c r="I63" s="34"/>
    </row>
    <row r="64" spans="8:9" x14ac:dyDescent="0.45">
      <c r="H64" s="33"/>
      <c r="I64" s="34"/>
    </row>
    <row r="65" spans="8:9" x14ac:dyDescent="0.45">
      <c r="H65" s="33"/>
      <c r="I65" s="34"/>
    </row>
    <row r="66" spans="8:9" x14ac:dyDescent="0.45">
      <c r="H66" s="33"/>
      <c r="I66" s="34"/>
    </row>
    <row r="67" spans="8:9" x14ac:dyDescent="0.45">
      <c r="H67" s="33"/>
      <c r="I67" s="34"/>
    </row>
    <row r="68" spans="8:9" x14ac:dyDescent="0.45">
      <c r="H68" s="35"/>
      <c r="I68" s="34"/>
    </row>
    <row r="69" spans="8:9" x14ac:dyDescent="0.45">
      <c r="H69" s="35"/>
      <c r="I69" s="34"/>
    </row>
    <row r="70" spans="8:9" x14ac:dyDescent="0.45">
      <c r="H70" s="35"/>
      <c r="I70" s="34"/>
    </row>
    <row r="71" spans="8:9" x14ac:dyDescent="0.45">
      <c r="H71" s="35"/>
      <c r="I71" s="34"/>
    </row>
    <row r="72" spans="8:9" x14ac:dyDescent="0.45">
      <c r="H72" s="35"/>
      <c r="I72" s="34"/>
    </row>
    <row r="73" spans="8:9" x14ac:dyDescent="0.45">
      <c r="H73" s="35"/>
      <c r="I73" s="34"/>
    </row>
    <row r="74" spans="8:9" x14ac:dyDescent="0.45">
      <c r="H74" s="35"/>
      <c r="I74" s="34"/>
    </row>
    <row r="75" spans="8:9" x14ac:dyDescent="0.45">
      <c r="H75" s="35"/>
      <c r="I75" s="34"/>
    </row>
    <row r="76" spans="8:9" x14ac:dyDescent="0.45">
      <c r="H76" s="35"/>
      <c r="I76" s="34"/>
    </row>
    <row r="77" spans="8:9" x14ac:dyDescent="0.45">
      <c r="H77" s="35"/>
      <c r="I77" s="34"/>
    </row>
    <row r="78" spans="8:9" x14ac:dyDescent="0.45">
      <c r="H78" s="33"/>
      <c r="I78" s="34"/>
    </row>
    <row r="79" spans="8:9" x14ac:dyDescent="0.45">
      <c r="H79" s="33"/>
      <c r="I79" s="34"/>
    </row>
    <row r="80" spans="8:9" x14ac:dyDescent="0.45">
      <c r="H80" s="33"/>
      <c r="I80" s="34"/>
    </row>
    <row r="81" spans="8:9" x14ac:dyDescent="0.45">
      <c r="H81" s="33"/>
      <c r="I81" s="34"/>
    </row>
    <row r="82" spans="8:9" x14ac:dyDescent="0.45">
      <c r="H82" s="33"/>
      <c r="I82" s="34"/>
    </row>
    <row r="83" spans="8:9" x14ac:dyDescent="0.45">
      <c r="H83" s="33"/>
      <c r="I83" s="34"/>
    </row>
    <row r="84" spans="8:9" x14ac:dyDescent="0.45">
      <c r="H84" s="33"/>
      <c r="I84" s="34"/>
    </row>
    <row r="85" spans="8:9" x14ac:dyDescent="0.45">
      <c r="H85" s="33"/>
      <c r="I85" s="34"/>
    </row>
    <row r="86" spans="8:9" x14ac:dyDescent="0.45">
      <c r="H86" s="33"/>
      <c r="I86" s="34"/>
    </row>
    <row r="87" spans="8:9" x14ac:dyDescent="0.45">
      <c r="H87" s="33"/>
      <c r="I87" s="34"/>
    </row>
    <row r="88" spans="8:9" x14ac:dyDescent="0.45">
      <c r="H88" s="33"/>
      <c r="I88" s="34"/>
    </row>
    <row r="89" spans="8:9" x14ac:dyDescent="0.45">
      <c r="H89" s="33"/>
      <c r="I89" s="34"/>
    </row>
    <row r="90" spans="8:9" x14ac:dyDescent="0.45">
      <c r="H90" s="33"/>
      <c r="I90" s="34"/>
    </row>
    <row r="91" spans="8:9" x14ac:dyDescent="0.45">
      <c r="H91" s="33"/>
      <c r="I91" s="34"/>
    </row>
    <row r="92" spans="8:9" x14ac:dyDescent="0.45">
      <c r="H92" s="33"/>
      <c r="I92" s="34"/>
    </row>
    <row r="93" spans="8:9" x14ac:dyDescent="0.45">
      <c r="H93" s="33"/>
      <c r="I93" s="34"/>
    </row>
    <row r="94" spans="8:9" x14ac:dyDescent="0.45">
      <c r="H94" s="33"/>
      <c r="I94" s="34"/>
    </row>
    <row r="95" spans="8:9" x14ac:dyDescent="0.45">
      <c r="H95" s="33"/>
      <c r="I95" s="34"/>
    </row>
    <row r="96" spans="8:9" x14ac:dyDescent="0.45">
      <c r="H96" s="33"/>
      <c r="I96" s="34"/>
    </row>
    <row r="97" spans="8:9" x14ac:dyDescent="0.45">
      <c r="H97" s="33"/>
      <c r="I97" s="34"/>
    </row>
    <row r="98" spans="8:9" x14ac:dyDescent="0.45">
      <c r="H98" s="33"/>
      <c r="I98" s="34"/>
    </row>
    <row r="99" spans="8:9" x14ac:dyDescent="0.45">
      <c r="H99" s="33"/>
      <c r="I99" s="34"/>
    </row>
    <row r="100" spans="8:9" x14ac:dyDescent="0.45">
      <c r="H100" s="33"/>
      <c r="I100" s="34"/>
    </row>
  </sheetData>
  <sheetProtection algorithmName="SHA-512" hashValue="WzL1vG98jV14t+pznpyjjLw9eG+4Zt3yrl08CrD/Zg4saq+RC0OyZxsiDVM2qV5YMFU/YG11QqK1LokBFvVODQ==" saltValue="kQciUQM/Co/GUQaWScu1Ow==" spinCount="100000" sheet="1" formatCells="0"/>
  <mergeCells count="27">
    <mergeCell ref="B25:L29"/>
    <mergeCell ref="D14:L14"/>
    <mergeCell ref="C14:C15"/>
    <mergeCell ref="C20:C21"/>
    <mergeCell ref="D20:L20"/>
    <mergeCell ref="D21:L21"/>
    <mergeCell ref="D19:L19"/>
    <mergeCell ref="D16:L16"/>
    <mergeCell ref="D15:L15"/>
    <mergeCell ref="B16:B22"/>
    <mergeCell ref="D22:L22"/>
    <mergeCell ref="D11:L11"/>
    <mergeCell ref="E7:L7"/>
    <mergeCell ref="B8:C8"/>
    <mergeCell ref="G18:L18"/>
    <mergeCell ref="D17:L17"/>
    <mergeCell ref="D12:E12"/>
    <mergeCell ref="B10:B15"/>
    <mergeCell ref="G12:L12"/>
    <mergeCell ref="D9:H9"/>
    <mergeCell ref="D8:H8"/>
    <mergeCell ref="D18:F18"/>
    <mergeCell ref="D10:L10"/>
    <mergeCell ref="B7:C7"/>
    <mergeCell ref="B9:C9"/>
    <mergeCell ref="I8:L9"/>
    <mergeCell ref="D13:L13"/>
  </mergeCells>
  <phoneticPr fontId="4"/>
  <dataValidations count="1">
    <dataValidation imeMode="halfAlpha" allowBlank="1" showInputMessage="1" showErrorMessage="1" sqref="D12:E12 G12:L12 D13:L13 D14:L14 D18:F18 D19:L19 D20:L20 D22:L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リスト!$B$2:$B$48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58"/>
  <sheetViews>
    <sheetView showGridLines="0" view="pageBreakPreview" zoomScale="72" zoomScaleNormal="98" zoomScaleSheetLayoutView="72" workbookViewId="0">
      <selection activeCell="H11" sqref="H11"/>
    </sheetView>
  </sheetViews>
  <sheetFormatPr defaultRowHeight="18" x14ac:dyDescent="0.45"/>
  <cols>
    <col min="1" max="1" width="1.796875" style="1" customWidth="1"/>
    <col min="2" max="2" width="4.3984375" style="37" customWidth="1"/>
    <col min="3" max="4" width="20.69921875" style="37" customWidth="1"/>
    <col min="5" max="7" width="5.69921875" style="37" customWidth="1"/>
    <col min="8" max="8" width="15.69921875" style="38" customWidth="1"/>
    <col min="9" max="9" width="5.69921875" style="37" customWidth="1"/>
    <col min="10" max="10" width="12" style="37" customWidth="1"/>
    <col min="11" max="11" width="30.69921875" style="37" customWidth="1"/>
    <col min="12" max="12" width="8.796875" style="1"/>
    <col min="13" max="13" width="19.5" style="1" customWidth="1"/>
    <col min="14" max="20" width="8.796875" style="1"/>
    <col min="21" max="21" width="10.8984375" style="1" bestFit="1" customWidth="1"/>
    <col min="22" max="16384" width="8.796875" style="1"/>
  </cols>
  <sheetData>
    <row r="1" spans="2:21" x14ac:dyDescent="0.45">
      <c r="I1" s="37" t="str">
        <f>参加申込書!$D$7&amp;参加申込書!$E$7&amp;" - "&amp;参加申込書!$D$9</f>
        <v xml:space="preserve"> - </v>
      </c>
    </row>
    <row r="2" spans="2:21" ht="4.95" customHeight="1" x14ac:dyDescent="0.45">
      <c r="I2" s="38"/>
    </row>
    <row r="3" spans="2:21" ht="26.4" x14ac:dyDescent="0.45">
      <c r="B3" s="5" t="s">
        <v>0</v>
      </c>
      <c r="C3" s="6"/>
      <c r="D3" s="6"/>
      <c r="E3" s="6"/>
      <c r="F3" s="6"/>
      <c r="G3" s="6"/>
      <c r="H3" s="39"/>
      <c r="I3" s="6"/>
      <c r="J3" s="6"/>
      <c r="K3" s="6"/>
    </row>
    <row r="4" spans="2:21" ht="26.4" x14ac:dyDescent="0.45">
      <c r="B4" s="5" t="s">
        <v>97</v>
      </c>
      <c r="C4" s="5"/>
      <c r="D4" s="5"/>
      <c r="E4" s="5"/>
      <c r="F4" s="5"/>
      <c r="G4" s="5"/>
      <c r="H4" s="5"/>
      <c r="I4" s="5"/>
      <c r="J4" s="5"/>
      <c r="K4" s="5"/>
    </row>
    <row r="5" spans="2:21" ht="18.600000000000001" thickBot="1" x14ac:dyDescent="0.5"/>
    <row r="6" spans="2:21" ht="22.05" customHeight="1" x14ac:dyDescent="0.45">
      <c r="B6" s="40" t="s">
        <v>71</v>
      </c>
      <c r="C6" s="41" t="s">
        <v>72</v>
      </c>
      <c r="D6" s="41" t="s">
        <v>63</v>
      </c>
      <c r="E6" s="41" t="s">
        <v>74</v>
      </c>
      <c r="F6" s="41" t="s">
        <v>78</v>
      </c>
      <c r="G6" s="41" t="s">
        <v>79</v>
      </c>
      <c r="H6" s="42" t="s">
        <v>80</v>
      </c>
      <c r="I6" s="41" t="s">
        <v>81</v>
      </c>
      <c r="J6" s="85" t="s">
        <v>96</v>
      </c>
      <c r="K6" s="43" t="s">
        <v>121</v>
      </c>
      <c r="L6" s="44"/>
      <c r="M6" s="44"/>
      <c r="N6" s="44"/>
      <c r="O6" s="44"/>
      <c r="P6" s="44"/>
      <c r="U6" s="84"/>
    </row>
    <row r="7" spans="2:21" ht="22.05" customHeight="1" x14ac:dyDescent="0.45">
      <c r="B7" s="94" t="s">
        <v>73</v>
      </c>
      <c r="C7" s="95" t="s">
        <v>75</v>
      </c>
      <c r="D7" s="95" t="s">
        <v>76</v>
      </c>
      <c r="E7" s="95" t="s">
        <v>77</v>
      </c>
      <c r="F7" s="95" t="s">
        <v>135</v>
      </c>
      <c r="G7" s="95">
        <v>2</v>
      </c>
      <c r="H7" s="96">
        <v>39356</v>
      </c>
      <c r="I7" s="95">
        <f>IFERROR(IF(H7="","",DATEDIF(H7,"2024/11/02","Y")),"")</f>
        <v>17</v>
      </c>
      <c r="J7" s="95">
        <v>123456</v>
      </c>
      <c r="K7" s="97"/>
    </row>
    <row r="8" spans="2:21" ht="22.05" customHeight="1" x14ac:dyDescent="0.45">
      <c r="B8" s="94"/>
      <c r="C8" s="98" t="s">
        <v>82</v>
      </c>
      <c r="D8" s="98" t="s">
        <v>82</v>
      </c>
      <c r="E8" s="165" t="s">
        <v>83</v>
      </c>
      <c r="F8" s="165"/>
      <c r="G8" s="165"/>
      <c r="H8" s="165" t="s">
        <v>84</v>
      </c>
      <c r="I8" s="165"/>
      <c r="J8" s="98"/>
      <c r="K8" s="99"/>
    </row>
    <row r="9" spans="2:21" ht="22.05" customHeight="1" x14ac:dyDescent="0.45">
      <c r="B9" s="45">
        <v>1</v>
      </c>
      <c r="C9" s="46"/>
      <c r="D9" s="46"/>
      <c r="E9" s="46"/>
      <c r="F9" s="46"/>
      <c r="G9" s="46"/>
      <c r="H9" s="47"/>
      <c r="I9" s="95" t="str">
        <f t="shared" ref="I9:I58" si="0">IFERROR(IF(H9="","",DATEDIF(H9,"2024/11/02","Y")),"")</f>
        <v/>
      </c>
      <c r="J9" s="46"/>
      <c r="K9" s="48"/>
      <c r="M9" s="83"/>
    </row>
    <row r="10" spans="2:21" ht="22.05" customHeight="1" x14ac:dyDescent="0.45">
      <c r="B10" s="45">
        <v>2</v>
      </c>
      <c r="C10" s="46"/>
      <c r="D10" s="46"/>
      <c r="E10" s="46"/>
      <c r="F10" s="46"/>
      <c r="G10" s="46"/>
      <c r="H10" s="47"/>
      <c r="I10" s="95" t="str">
        <f t="shared" si="0"/>
        <v/>
      </c>
      <c r="J10" s="46"/>
      <c r="K10" s="48"/>
    </row>
    <row r="11" spans="2:21" ht="22.05" customHeight="1" x14ac:dyDescent="0.45">
      <c r="B11" s="45">
        <v>3</v>
      </c>
      <c r="C11" s="46"/>
      <c r="D11" s="46"/>
      <c r="E11" s="46"/>
      <c r="F11" s="46"/>
      <c r="G11" s="46"/>
      <c r="H11" s="47"/>
      <c r="I11" s="95" t="str">
        <f t="shared" si="0"/>
        <v/>
      </c>
      <c r="J11" s="46"/>
      <c r="K11" s="48"/>
    </row>
    <row r="12" spans="2:21" ht="22.05" customHeight="1" x14ac:dyDescent="0.45">
      <c r="B12" s="45">
        <v>4</v>
      </c>
      <c r="C12" s="46"/>
      <c r="D12" s="46"/>
      <c r="E12" s="46"/>
      <c r="F12" s="46"/>
      <c r="G12" s="46"/>
      <c r="H12" s="47"/>
      <c r="I12" s="95" t="str">
        <f t="shared" si="0"/>
        <v/>
      </c>
      <c r="J12" s="46"/>
      <c r="K12" s="48"/>
    </row>
    <row r="13" spans="2:21" ht="22.05" customHeight="1" x14ac:dyDescent="0.45">
      <c r="B13" s="45">
        <v>5</v>
      </c>
      <c r="C13" s="46"/>
      <c r="D13" s="46"/>
      <c r="E13" s="46"/>
      <c r="F13" s="46"/>
      <c r="G13" s="46"/>
      <c r="H13" s="47"/>
      <c r="I13" s="95" t="str">
        <f t="shared" si="0"/>
        <v/>
      </c>
      <c r="J13" s="46"/>
      <c r="K13" s="48"/>
    </row>
    <row r="14" spans="2:21" ht="22.05" customHeight="1" x14ac:dyDescent="0.45">
      <c r="B14" s="45">
        <v>6</v>
      </c>
      <c r="C14" s="46"/>
      <c r="D14" s="46"/>
      <c r="E14" s="46"/>
      <c r="F14" s="46"/>
      <c r="G14" s="46"/>
      <c r="H14" s="47"/>
      <c r="I14" s="95" t="str">
        <f t="shared" si="0"/>
        <v/>
      </c>
      <c r="J14" s="46"/>
      <c r="K14" s="48"/>
    </row>
    <row r="15" spans="2:21" ht="22.05" customHeight="1" x14ac:dyDescent="0.45">
      <c r="B15" s="45">
        <v>7</v>
      </c>
      <c r="C15" s="46"/>
      <c r="D15" s="46"/>
      <c r="E15" s="46"/>
      <c r="F15" s="46"/>
      <c r="G15" s="46"/>
      <c r="H15" s="47"/>
      <c r="I15" s="95" t="str">
        <f t="shared" si="0"/>
        <v/>
      </c>
      <c r="J15" s="46"/>
      <c r="K15" s="48"/>
    </row>
    <row r="16" spans="2:21" ht="22.05" customHeight="1" x14ac:dyDescent="0.45">
      <c r="B16" s="45">
        <v>8</v>
      </c>
      <c r="C16" s="46"/>
      <c r="D16" s="46"/>
      <c r="E16" s="46"/>
      <c r="F16" s="46"/>
      <c r="G16" s="46"/>
      <c r="H16" s="47"/>
      <c r="I16" s="95" t="str">
        <f t="shared" si="0"/>
        <v/>
      </c>
      <c r="J16" s="46"/>
      <c r="K16" s="48"/>
    </row>
    <row r="17" spans="2:11" ht="22.05" customHeight="1" x14ac:dyDescent="0.45">
      <c r="B17" s="45">
        <v>9</v>
      </c>
      <c r="C17" s="46"/>
      <c r="D17" s="46"/>
      <c r="E17" s="46"/>
      <c r="F17" s="46"/>
      <c r="G17" s="46"/>
      <c r="H17" s="47"/>
      <c r="I17" s="95" t="str">
        <f t="shared" si="0"/>
        <v/>
      </c>
      <c r="J17" s="46"/>
      <c r="K17" s="48"/>
    </row>
    <row r="18" spans="2:11" ht="22.05" customHeight="1" x14ac:dyDescent="0.45">
      <c r="B18" s="45">
        <v>10</v>
      </c>
      <c r="C18" s="46"/>
      <c r="D18" s="46"/>
      <c r="E18" s="46"/>
      <c r="F18" s="46"/>
      <c r="G18" s="46"/>
      <c r="H18" s="47"/>
      <c r="I18" s="95" t="str">
        <f t="shared" si="0"/>
        <v/>
      </c>
      <c r="J18" s="46"/>
      <c r="K18" s="48"/>
    </row>
    <row r="19" spans="2:11" ht="22.05" customHeight="1" x14ac:dyDescent="0.45">
      <c r="B19" s="45">
        <v>11</v>
      </c>
      <c r="C19" s="46"/>
      <c r="D19" s="46"/>
      <c r="E19" s="46"/>
      <c r="F19" s="46"/>
      <c r="G19" s="46"/>
      <c r="H19" s="47"/>
      <c r="I19" s="95" t="str">
        <f t="shared" si="0"/>
        <v/>
      </c>
      <c r="J19" s="46"/>
      <c r="K19" s="48"/>
    </row>
    <row r="20" spans="2:11" ht="22.05" customHeight="1" x14ac:dyDescent="0.45">
      <c r="B20" s="45">
        <v>12</v>
      </c>
      <c r="C20" s="46"/>
      <c r="D20" s="46"/>
      <c r="E20" s="46"/>
      <c r="F20" s="46"/>
      <c r="G20" s="46"/>
      <c r="H20" s="47"/>
      <c r="I20" s="95" t="str">
        <f t="shared" si="0"/>
        <v/>
      </c>
      <c r="J20" s="46"/>
      <c r="K20" s="48"/>
    </row>
    <row r="21" spans="2:11" ht="22.05" customHeight="1" x14ac:dyDescent="0.45">
      <c r="B21" s="45">
        <v>13</v>
      </c>
      <c r="C21" s="46"/>
      <c r="D21" s="46"/>
      <c r="E21" s="46"/>
      <c r="F21" s="46"/>
      <c r="G21" s="46"/>
      <c r="H21" s="47"/>
      <c r="I21" s="95" t="str">
        <f t="shared" si="0"/>
        <v/>
      </c>
      <c r="J21" s="46"/>
      <c r="K21" s="48"/>
    </row>
    <row r="22" spans="2:11" ht="22.05" customHeight="1" x14ac:dyDescent="0.45">
      <c r="B22" s="45">
        <v>14</v>
      </c>
      <c r="C22" s="46"/>
      <c r="D22" s="46"/>
      <c r="E22" s="46"/>
      <c r="F22" s="46"/>
      <c r="G22" s="46"/>
      <c r="H22" s="47"/>
      <c r="I22" s="95" t="str">
        <f t="shared" si="0"/>
        <v/>
      </c>
      <c r="J22" s="46"/>
      <c r="K22" s="48"/>
    </row>
    <row r="23" spans="2:11" ht="22.05" customHeight="1" x14ac:dyDescent="0.45">
      <c r="B23" s="45">
        <v>15</v>
      </c>
      <c r="C23" s="46"/>
      <c r="D23" s="46"/>
      <c r="E23" s="46"/>
      <c r="F23" s="46"/>
      <c r="G23" s="46"/>
      <c r="H23" s="47"/>
      <c r="I23" s="95" t="str">
        <f t="shared" si="0"/>
        <v/>
      </c>
      <c r="J23" s="46"/>
      <c r="K23" s="48"/>
    </row>
    <row r="24" spans="2:11" ht="22.05" customHeight="1" x14ac:dyDescent="0.45">
      <c r="B24" s="45">
        <v>16</v>
      </c>
      <c r="C24" s="46"/>
      <c r="D24" s="46"/>
      <c r="E24" s="46"/>
      <c r="F24" s="46"/>
      <c r="G24" s="46"/>
      <c r="H24" s="47"/>
      <c r="I24" s="95" t="str">
        <f t="shared" si="0"/>
        <v/>
      </c>
      <c r="J24" s="46"/>
      <c r="K24" s="48"/>
    </row>
    <row r="25" spans="2:11" ht="22.05" customHeight="1" x14ac:dyDescent="0.45">
      <c r="B25" s="45">
        <v>17</v>
      </c>
      <c r="C25" s="46"/>
      <c r="D25" s="46"/>
      <c r="E25" s="46"/>
      <c r="F25" s="46"/>
      <c r="G25" s="46"/>
      <c r="H25" s="47"/>
      <c r="I25" s="95" t="str">
        <f t="shared" si="0"/>
        <v/>
      </c>
      <c r="J25" s="46"/>
      <c r="K25" s="48"/>
    </row>
    <row r="26" spans="2:11" ht="22.05" customHeight="1" x14ac:dyDescent="0.45">
      <c r="B26" s="45">
        <v>18</v>
      </c>
      <c r="C26" s="46"/>
      <c r="D26" s="46"/>
      <c r="E26" s="46"/>
      <c r="F26" s="46"/>
      <c r="G26" s="46"/>
      <c r="H26" s="47"/>
      <c r="I26" s="95" t="str">
        <f t="shared" si="0"/>
        <v/>
      </c>
      <c r="J26" s="46"/>
      <c r="K26" s="48"/>
    </row>
    <row r="27" spans="2:11" ht="22.05" customHeight="1" x14ac:dyDescent="0.45">
      <c r="B27" s="45">
        <v>19</v>
      </c>
      <c r="C27" s="46"/>
      <c r="D27" s="46"/>
      <c r="E27" s="46"/>
      <c r="F27" s="46"/>
      <c r="G27" s="46"/>
      <c r="H27" s="47"/>
      <c r="I27" s="95" t="str">
        <f t="shared" si="0"/>
        <v/>
      </c>
      <c r="J27" s="46"/>
      <c r="K27" s="48"/>
    </row>
    <row r="28" spans="2:11" ht="22.05" customHeight="1" x14ac:dyDescent="0.45">
      <c r="B28" s="45">
        <v>20</v>
      </c>
      <c r="C28" s="46"/>
      <c r="D28" s="46"/>
      <c r="E28" s="46"/>
      <c r="F28" s="46"/>
      <c r="G28" s="46"/>
      <c r="H28" s="47"/>
      <c r="I28" s="95" t="str">
        <f t="shared" si="0"/>
        <v/>
      </c>
      <c r="J28" s="46"/>
      <c r="K28" s="48"/>
    </row>
    <row r="29" spans="2:11" ht="22.05" customHeight="1" x14ac:dyDescent="0.45">
      <c r="B29" s="45">
        <v>21</v>
      </c>
      <c r="C29" s="46"/>
      <c r="D29" s="46"/>
      <c r="E29" s="46"/>
      <c r="F29" s="46"/>
      <c r="G29" s="46"/>
      <c r="H29" s="47"/>
      <c r="I29" s="95" t="str">
        <f t="shared" si="0"/>
        <v/>
      </c>
      <c r="J29" s="46"/>
      <c r="K29" s="48"/>
    </row>
    <row r="30" spans="2:11" ht="22.05" customHeight="1" x14ac:dyDescent="0.45">
      <c r="B30" s="45">
        <v>22</v>
      </c>
      <c r="C30" s="46"/>
      <c r="D30" s="46"/>
      <c r="E30" s="46"/>
      <c r="F30" s="46"/>
      <c r="G30" s="46"/>
      <c r="H30" s="47"/>
      <c r="I30" s="95" t="str">
        <f t="shared" si="0"/>
        <v/>
      </c>
      <c r="J30" s="46"/>
      <c r="K30" s="48"/>
    </row>
    <row r="31" spans="2:11" ht="22.05" customHeight="1" x14ac:dyDescent="0.45">
      <c r="B31" s="45">
        <v>23</v>
      </c>
      <c r="C31" s="46"/>
      <c r="D31" s="46"/>
      <c r="E31" s="46"/>
      <c r="F31" s="46"/>
      <c r="G31" s="46"/>
      <c r="H31" s="47"/>
      <c r="I31" s="95" t="str">
        <f t="shared" si="0"/>
        <v/>
      </c>
      <c r="J31" s="46"/>
      <c r="K31" s="48"/>
    </row>
    <row r="32" spans="2:11" ht="22.05" customHeight="1" x14ac:dyDescent="0.45">
      <c r="B32" s="45">
        <v>24</v>
      </c>
      <c r="C32" s="46"/>
      <c r="D32" s="46"/>
      <c r="E32" s="46"/>
      <c r="F32" s="46"/>
      <c r="G32" s="46"/>
      <c r="H32" s="47"/>
      <c r="I32" s="95" t="str">
        <f t="shared" si="0"/>
        <v/>
      </c>
      <c r="J32" s="46"/>
      <c r="K32" s="48"/>
    </row>
    <row r="33" spans="2:11" ht="22.05" customHeight="1" x14ac:dyDescent="0.45">
      <c r="B33" s="45">
        <v>25</v>
      </c>
      <c r="C33" s="46"/>
      <c r="D33" s="46"/>
      <c r="E33" s="46"/>
      <c r="F33" s="46"/>
      <c r="G33" s="46"/>
      <c r="H33" s="47"/>
      <c r="I33" s="95" t="str">
        <f t="shared" si="0"/>
        <v/>
      </c>
      <c r="J33" s="46"/>
      <c r="K33" s="48"/>
    </row>
    <row r="34" spans="2:11" ht="22.05" customHeight="1" x14ac:dyDescent="0.45">
      <c r="B34" s="45">
        <v>26</v>
      </c>
      <c r="C34" s="46"/>
      <c r="D34" s="46"/>
      <c r="E34" s="46"/>
      <c r="F34" s="46"/>
      <c r="G34" s="46"/>
      <c r="H34" s="47"/>
      <c r="I34" s="95" t="str">
        <f t="shared" si="0"/>
        <v/>
      </c>
      <c r="J34" s="46"/>
      <c r="K34" s="48"/>
    </row>
    <row r="35" spans="2:11" ht="22.05" customHeight="1" x14ac:dyDescent="0.45">
      <c r="B35" s="45">
        <v>27</v>
      </c>
      <c r="C35" s="46"/>
      <c r="D35" s="46"/>
      <c r="E35" s="46"/>
      <c r="F35" s="46"/>
      <c r="G35" s="46"/>
      <c r="H35" s="47"/>
      <c r="I35" s="95" t="str">
        <f t="shared" si="0"/>
        <v/>
      </c>
      <c r="J35" s="46"/>
      <c r="K35" s="48"/>
    </row>
    <row r="36" spans="2:11" ht="22.05" customHeight="1" x14ac:dyDescent="0.45">
      <c r="B36" s="45">
        <v>28</v>
      </c>
      <c r="C36" s="46"/>
      <c r="D36" s="46"/>
      <c r="E36" s="46"/>
      <c r="F36" s="46"/>
      <c r="G36" s="46"/>
      <c r="H36" s="47"/>
      <c r="I36" s="95" t="str">
        <f t="shared" si="0"/>
        <v/>
      </c>
      <c r="J36" s="46"/>
      <c r="K36" s="48"/>
    </row>
    <row r="37" spans="2:11" ht="22.05" customHeight="1" x14ac:dyDescent="0.45">
      <c r="B37" s="45">
        <v>29</v>
      </c>
      <c r="C37" s="46"/>
      <c r="D37" s="46"/>
      <c r="E37" s="46"/>
      <c r="F37" s="46"/>
      <c r="G37" s="46"/>
      <c r="H37" s="47"/>
      <c r="I37" s="95" t="str">
        <f t="shared" si="0"/>
        <v/>
      </c>
      <c r="J37" s="46"/>
      <c r="K37" s="48"/>
    </row>
    <row r="38" spans="2:11" ht="22.05" customHeight="1" x14ac:dyDescent="0.45">
      <c r="B38" s="45">
        <v>30</v>
      </c>
      <c r="C38" s="46"/>
      <c r="D38" s="46"/>
      <c r="E38" s="46"/>
      <c r="F38" s="46"/>
      <c r="G38" s="46"/>
      <c r="H38" s="47"/>
      <c r="I38" s="95" t="str">
        <f t="shared" si="0"/>
        <v/>
      </c>
      <c r="J38" s="46"/>
      <c r="K38" s="48"/>
    </row>
    <row r="39" spans="2:11" ht="22.05" customHeight="1" x14ac:dyDescent="0.45">
      <c r="B39" s="45">
        <v>31</v>
      </c>
      <c r="C39" s="46"/>
      <c r="D39" s="46"/>
      <c r="E39" s="46"/>
      <c r="F39" s="46"/>
      <c r="G39" s="46"/>
      <c r="H39" s="47"/>
      <c r="I39" s="95" t="str">
        <f t="shared" si="0"/>
        <v/>
      </c>
      <c r="J39" s="46"/>
      <c r="K39" s="48"/>
    </row>
    <row r="40" spans="2:11" ht="22.05" customHeight="1" x14ac:dyDescent="0.45">
      <c r="B40" s="45">
        <v>32</v>
      </c>
      <c r="C40" s="46"/>
      <c r="D40" s="46"/>
      <c r="E40" s="46"/>
      <c r="F40" s="46"/>
      <c r="G40" s="46"/>
      <c r="H40" s="47"/>
      <c r="I40" s="95" t="str">
        <f t="shared" si="0"/>
        <v/>
      </c>
      <c r="J40" s="46"/>
      <c r="K40" s="48"/>
    </row>
    <row r="41" spans="2:11" ht="22.05" customHeight="1" x14ac:dyDescent="0.45">
      <c r="B41" s="45">
        <v>33</v>
      </c>
      <c r="C41" s="46"/>
      <c r="D41" s="46"/>
      <c r="E41" s="46"/>
      <c r="F41" s="46"/>
      <c r="G41" s="46"/>
      <c r="H41" s="47"/>
      <c r="I41" s="95" t="str">
        <f t="shared" si="0"/>
        <v/>
      </c>
      <c r="J41" s="46"/>
      <c r="K41" s="48"/>
    </row>
    <row r="42" spans="2:11" ht="22.05" customHeight="1" x14ac:dyDescent="0.45">
      <c r="B42" s="45">
        <v>34</v>
      </c>
      <c r="C42" s="46"/>
      <c r="D42" s="46"/>
      <c r="E42" s="46"/>
      <c r="F42" s="46"/>
      <c r="G42" s="46"/>
      <c r="H42" s="47"/>
      <c r="I42" s="95" t="str">
        <f t="shared" si="0"/>
        <v/>
      </c>
      <c r="J42" s="46"/>
      <c r="K42" s="48"/>
    </row>
    <row r="43" spans="2:11" ht="22.05" customHeight="1" x14ac:dyDescent="0.45">
      <c r="B43" s="45">
        <v>35</v>
      </c>
      <c r="C43" s="46"/>
      <c r="D43" s="46"/>
      <c r="E43" s="46"/>
      <c r="F43" s="46"/>
      <c r="G43" s="46"/>
      <c r="H43" s="47"/>
      <c r="I43" s="95" t="str">
        <f t="shared" si="0"/>
        <v/>
      </c>
      <c r="J43" s="46"/>
      <c r="K43" s="48"/>
    </row>
    <row r="44" spans="2:11" ht="22.05" customHeight="1" x14ac:dyDescent="0.45">
      <c r="B44" s="45">
        <v>36</v>
      </c>
      <c r="C44" s="46"/>
      <c r="D44" s="46"/>
      <c r="E44" s="46"/>
      <c r="F44" s="46"/>
      <c r="G44" s="46"/>
      <c r="H44" s="47"/>
      <c r="I44" s="95" t="str">
        <f t="shared" si="0"/>
        <v/>
      </c>
      <c r="J44" s="46"/>
      <c r="K44" s="48"/>
    </row>
    <row r="45" spans="2:11" ht="22.05" customHeight="1" x14ac:dyDescent="0.45">
      <c r="B45" s="45">
        <v>37</v>
      </c>
      <c r="C45" s="46"/>
      <c r="D45" s="46"/>
      <c r="E45" s="46"/>
      <c r="F45" s="46"/>
      <c r="G45" s="46"/>
      <c r="H45" s="47"/>
      <c r="I45" s="95" t="str">
        <f t="shared" si="0"/>
        <v/>
      </c>
      <c r="J45" s="46"/>
      <c r="K45" s="48"/>
    </row>
    <row r="46" spans="2:11" ht="22.05" customHeight="1" x14ac:dyDescent="0.45">
      <c r="B46" s="45">
        <v>38</v>
      </c>
      <c r="C46" s="46"/>
      <c r="D46" s="46"/>
      <c r="E46" s="46"/>
      <c r="F46" s="46"/>
      <c r="G46" s="46"/>
      <c r="H46" s="47"/>
      <c r="I46" s="95" t="str">
        <f t="shared" si="0"/>
        <v/>
      </c>
      <c r="J46" s="46"/>
      <c r="K46" s="48"/>
    </row>
    <row r="47" spans="2:11" ht="22.05" customHeight="1" x14ac:dyDescent="0.45">
      <c r="B47" s="45">
        <v>39</v>
      </c>
      <c r="C47" s="46"/>
      <c r="D47" s="46"/>
      <c r="E47" s="46"/>
      <c r="F47" s="46"/>
      <c r="G47" s="46"/>
      <c r="H47" s="47"/>
      <c r="I47" s="95" t="str">
        <f t="shared" si="0"/>
        <v/>
      </c>
      <c r="J47" s="46"/>
      <c r="K47" s="48"/>
    </row>
    <row r="48" spans="2:11" ht="22.05" customHeight="1" x14ac:dyDescent="0.45">
      <c r="B48" s="45">
        <v>40</v>
      </c>
      <c r="C48" s="46"/>
      <c r="D48" s="46"/>
      <c r="E48" s="46"/>
      <c r="F48" s="46"/>
      <c r="G48" s="46"/>
      <c r="H48" s="47"/>
      <c r="I48" s="95" t="str">
        <f t="shared" si="0"/>
        <v/>
      </c>
      <c r="J48" s="46"/>
      <c r="K48" s="48"/>
    </row>
    <row r="49" spans="2:11" ht="22.05" customHeight="1" x14ac:dyDescent="0.45">
      <c r="B49" s="45">
        <v>41</v>
      </c>
      <c r="C49" s="46"/>
      <c r="D49" s="46"/>
      <c r="E49" s="46"/>
      <c r="F49" s="46"/>
      <c r="G49" s="46"/>
      <c r="H49" s="47"/>
      <c r="I49" s="95" t="str">
        <f t="shared" si="0"/>
        <v/>
      </c>
      <c r="J49" s="46"/>
      <c r="K49" s="48"/>
    </row>
    <row r="50" spans="2:11" ht="22.05" customHeight="1" x14ac:dyDescent="0.45">
      <c r="B50" s="45">
        <v>42</v>
      </c>
      <c r="C50" s="46"/>
      <c r="D50" s="46"/>
      <c r="E50" s="46"/>
      <c r="F50" s="46"/>
      <c r="G50" s="46"/>
      <c r="H50" s="47"/>
      <c r="I50" s="95" t="str">
        <f t="shared" si="0"/>
        <v/>
      </c>
      <c r="J50" s="46"/>
      <c r="K50" s="48"/>
    </row>
    <row r="51" spans="2:11" ht="22.05" customHeight="1" x14ac:dyDescent="0.45">
      <c r="B51" s="45">
        <v>43</v>
      </c>
      <c r="C51" s="46"/>
      <c r="D51" s="46"/>
      <c r="E51" s="46"/>
      <c r="F51" s="46"/>
      <c r="G51" s="46"/>
      <c r="H51" s="47"/>
      <c r="I51" s="95" t="str">
        <f t="shared" si="0"/>
        <v/>
      </c>
      <c r="J51" s="46"/>
      <c r="K51" s="48"/>
    </row>
    <row r="52" spans="2:11" ht="22.05" customHeight="1" x14ac:dyDescent="0.45">
      <c r="B52" s="45">
        <v>44</v>
      </c>
      <c r="C52" s="46"/>
      <c r="D52" s="46"/>
      <c r="E52" s="46"/>
      <c r="F52" s="46"/>
      <c r="G52" s="46"/>
      <c r="H52" s="47"/>
      <c r="I52" s="95" t="str">
        <f t="shared" si="0"/>
        <v/>
      </c>
      <c r="J52" s="46"/>
      <c r="K52" s="48"/>
    </row>
    <row r="53" spans="2:11" ht="22.05" customHeight="1" x14ac:dyDescent="0.45">
      <c r="B53" s="45">
        <v>45</v>
      </c>
      <c r="C53" s="46"/>
      <c r="D53" s="46"/>
      <c r="E53" s="46"/>
      <c r="F53" s="46"/>
      <c r="G53" s="46"/>
      <c r="H53" s="47"/>
      <c r="I53" s="95" t="str">
        <f t="shared" si="0"/>
        <v/>
      </c>
      <c r="J53" s="46"/>
      <c r="K53" s="48"/>
    </row>
    <row r="54" spans="2:11" ht="22.05" customHeight="1" x14ac:dyDescent="0.45">
      <c r="B54" s="45">
        <v>46</v>
      </c>
      <c r="C54" s="46"/>
      <c r="D54" s="46"/>
      <c r="E54" s="46"/>
      <c r="F54" s="46"/>
      <c r="G54" s="46"/>
      <c r="H54" s="47"/>
      <c r="I54" s="95" t="str">
        <f t="shared" si="0"/>
        <v/>
      </c>
      <c r="J54" s="46"/>
      <c r="K54" s="48"/>
    </row>
    <row r="55" spans="2:11" ht="22.05" customHeight="1" x14ac:dyDescent="0.45">
      <c r="B55" s="45">
        <v>47</v>
      </c>
      <c r="C55" s="46"/>
      <c r="D55" s="46"/>
      <c r="E55" s="46"/>
      <c r="F55" s="46"/>
      <c r="G55" s="46"/>
      <c r="H55" s="47"/>
      <c r="I55" s="95" t="str">
        <f t="shared" si="0"/>
        <v/>
      </c>
      <c r="J55" s="46"/>
      <c r="K55" s="48"/>
    </row>
    <row r="56" spans="2:11" ht="22.05" customHeight="1" x14ac:dyDescent="0.45">
      <c r="B56" s="45">
        <v>48</v>
      </c>
      <c r="C56" s="46"/>
      <c r="D56" s="46"/>
      <c r="E56" s="46"/>
      <c r="F56" s="46"/>
      <c r="G56" s="46"/>
      <c r="H56" s="47"/>
      <c r="I56" s="95" t="str">
        <f t="shared" si="0"/>
        <v/>
      </c>
      <c r="J56" s="46"/>
      <c r="K56" s="48"/>
    </row>
    <row r="57" spans="2:11" ht="22.05" customHeight="1" x14ac:dyDescent="0.45">
      <c r="B57" s="45">
        <v>49</v>
      </c>
      <c r="C57" s="46"/>
      <c r="D57" s="46"/>
      <c r="E57" s="46"/>
      <c r="F57" s="46"/>
      <c r="G57" s="46"/>
      <c r="H57" s="47"/>
      <c r="I57" s="95" t="str">
        <f t="shared" si="0"/>
        <v/>
      </c>
      <c r="J57" s="46"/>
      <c r="K57" s="48"/>
    </row>
    <row r="58" spans="2:11" ht="22.05" customHeight="1" thickBot="1" x14ac:dyDescent="0.5">
      <c r="B58" s="49">
        <v>50</v>
      </c>
      <c r="C58" s="50"/>
      <c r="D58" s="50"/>
      <c r="E58" s="50"/>
      <c r="F58" s="50"/>
      <c r="G58" s="50"/>
      <c r="H58" s="47"/>
      <c r="I58" s="95" t="str">
        <f t="shared" si="0"/>
        <v/>
      </c>
      <c r="J58" s="50"/>
      <c r="K58" s="51"/>
    </row>
  </sheetData>
  <sheetProtection algorithmName="SHA-512" hashValue="p49ChFYGTKo9x7gnyPK1IQBFyx9AtAraGP2I5AUf2GlQBv2HKoiXMfQQZZag37J6BF6kSNAjgEkTXP73Mg4+yw==" saltValue="RCB4u1JEKkRGFE7O6lGN1g==" spinCount="100000" sheet="1" formatCells="0"/>
  <mergeCells count="2">
    <mergeCell ref="E8:G8"/>
    <mergeCell ref="H8:I8"/>
  </mergeCells>
  <phoneticPr fontId="4"/>
  <dataValidations count="5">
    <dataValidation type="list" allowBlank="1" showInputMessage="1" showErrorMessage="1" sqref="E7 E9:E42">
      <formula1>"男,女"</formula1>
    </dataValidation>
    <dataValidation type="list" allowBlank="1" showInputMessage="1" showErrorMessage="1" sqref="F7 F9:F42">
      <formula1>"小,中,高,大,一般"</formula1>
    </dataValidation>
    <dataValidation type="list" allowBlank="1" showInputMessage="1" showErrorMessage="1" sqref="G7 G9:G42">
      <formula1>"1,2,3,4,5,6,-"</formula1>
    </dataValidation>
    <dataValidation type="date" imeMode="halfAlpha" allowBlank="1" showInputMessage="1" showErrorMessage="1" errorTitle="入力方法" error="例）2007/10/01のように半角英数字、/で年月日を区切って入力してください。" sqref="H9">
      <formula1>1</formula1>
      <formula2>43466</formula2>
    </dataValidation>
    <dataValidation type="date" imeMode="halfAlpha" allowBlank="1" showInputMessage="1" showErrorMessage="1" errorTitle="入力方法" error="例）2007/10/01のように半角英数字、/で年月日を区切って入力してください。" sqref="H10:H58">
      <formula1>1</formula1>
      <formula2>43101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164"/>
  <sheetViews>
    <sheetView showGridLines="0" view="pageBreakPreview" zoomScale="85" zoomScaleNormal="100" zoomScaleSheetLayoutView="85" zoomScalePageLayoutView="45" workbookViewId="0">
      <selection activeCell="W12" sqref="W12"/>
    </sheetView>
  </sheetViews>
  <sheetFormatPr defaultColWidth="8.59765625" defaultRowHeight="18" x14ac:dyDescent="0.45"/>
  <cols>
    <col min="1" max="1" width="1.69921875" style="103" customWidth="1"/>
    <col min="2" max="2" width="5.09765625" style="107" customWidth="1"/>
    <col min="3" max="3" width="18.3984375" style="103" customWidth="1"/>
    <col min="4" max="4" width="2.69921875" style="107" customWidth="1"/>
    <col min="5" max="7" width="2.69921875" style="103" customWidth="1"/>
    <col min="8" max="8" width="2.69921875" style="107" customWidth="1"/>
    <col min="9" max="11" width="2.69921875" style="103" customWidth="1"/>
    <col min="12" max="19" width="5.69921875" style="103" customWidth="1"/>
    <col min="20" max="20" width="25.69921875" style="108" customWidth="1"/>
    <col min="21" max="16384" width="8.59765625" style="103"/>
  </cols>
  <sheetData>
    <row r="1" spans="1:20" x14ac:dyDescent="0.45">
      <c r="A1" s="100"/>
      <c r="B1" s="101"/>
      <c r="C1" s="100"/>
      <c r="D1" s="101"/>
      <c r="E1" s="100"/>
      <c r="F1" s="100"/>
      <c r="G1" s="100"/>
      <c r="H1" s="101"/>
      <c r="I1" s="100"/>
      <c r="J1" s="100"/>
      <c r="K1" s="100"/>
      <c r="L1" s="100"/>
      <c r="M1" s="100"/>
      <c r="N1" s="100"/>
      <c r="O1" s="100"/>
      <c r="P1" s="100"/>
      <c r="Q1" s="100"/>
      <c r="R1" s="101" t="str">
        <f>参加申込書!$D$7&amp;参加申込書!$E$7&amp;" - "&amp;参加申込書!$D$9</f>
        <v xml:space="preserve"> - </v>
      </c>
      <c r="S1" s="100"/>
      <c r="T1" s="102"/>
    </row>
    <row r="2" spans="1:20" ht="22.65" customHeight="1" x14ac:dyDescent="0.45">
      <c r="A2" s="100"/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1.75" customHeight="1" x14ac:dyDescent="0.45">
      <c r="B3" s="188" t="s">
        <v>122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21.75" customHeight="1" x14ac:dyDescent="0.4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21.75" customHeight="1" x14ac:dyDescent="0.4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0" ht="21.75" customHeight="1" x14ac:dyDescent="0.4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21.75" customHeight="1" x14ac:dyDescent="0.45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0" ht="21.75" customHeight="1" x14ac:dyDescent="0.4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0" ht="17.399999999999999" customHeight="1" x14ac:dyDescent="0.45">
      <c r="A9" s="100"/>
      <c r="B9" s="105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0"/>
      <c r="Q9" s="100"/>
      <c r="R9" s="100"/>
      <c r="S9" s="101"/>
      <c r="T9" s="100"/>
    </row>
    <row r="10" spans="1:20" ht="18.600000000000001" thickBot="1" x14ac:dyDescent="0.5">
      <c r="A10" s="100"/>
      <c r="B10" s="101"/>
      <c r="C10" s="100"/>
      <c r="D10" s="101"/>
      <c r="E10" s="100"/>
      <c r="F10" s="100"/>
      <c r="G10" s="100"/>
      <c r="H10" s="101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8" customHeight="1" x14ac:dyDescent="0.45">
      <c r="A11" s="100"/>
      <c r="B11" s="191" t="s">
        <v>137</v>
      </c>
      <c r="C11" s="193" t="s">
        <v>123</v>
      </c>
      <c r="D11" s="195" t="s">
        <v>124</v>
      </c>
      <c r="E11" s="196"/>
      <c r="F11" s="196"/>
      <c r="G11" s="197"/>
      <c r="H11" s="198" t="s">
        <v>125</v>
      </c>
      <c r="I11" s="198"/>
      <c r="J11" s="198"/>
      <c r="K11" s="198"/>
      <c r="L11" s="199" t="s">
        <v>132</v>
      </c>
      <c r="M11" s="199"/>
      <c r="N11" s="199"/>
      <c r="O11" s="199"/>
      <c r="P11" s="199" t="s">
        <v>133</v>
      </c>
      <c r="Q11" s="199"/>
      <c r="R11" s="199"/>
      <c r="S11" s="199"/>
      <c r="T11" s="189" t="s">
        <v>136</v>
      </c>
    </row>
    <row r="12" spans="1:20" ht="34.200000000000003" customHeight="1" thickBot="1" x14ac:dyDescent="0.5">
      <c r="A12" s="100"/>
      <c r="B12" s="192"/>
      <c r="C12" s="194"/>
      <c r="D12" s="181" t="s">
        <v>144</v>
      </c>
      <c r="E12" s="182"/>
      <c r="F12" s="182"/>
      <c r="G12" s="182"/>
      <c r="H12" s="182"/>
      <c r="I12" s="182"/>
      <c r="J12" s="182"/>
      <c r="K12" s="182"/>
      <c r="L12" s="183" t="s">
        <v>126</v>
      </c>
      <c r="M12" s="183"/>
      <c r="N12" s="183"/>
      <c r="O12" s="183"/>
      <c r="P12" s="183" t="s">
        <v>127</v>
      </c>
      <c r="Q12" s="183"/>
      <c r="R12" s="183"/>
      <c r="S12" s="183"/>
      <c r="T12" s="190"/>
    </row>
    <row r="13" spans="1:20" ht="18" customHeight="1" thickBot="1" x14ac:dyDescent="0.5">
      <c r="A13" s="100"/>
      <c r="B13" s="109" t="s">
        <v>128</v>
      </c>
      <c r="C13" s="88" t="s">
        <v>86</v>
      </c>
      <c r="D13" s="180">
        <v>1</v>
      </c>
      <c r="E13" s="184"/>
      <c r="F13" s="184"/>
      <c r="G13" s="178"/>
      <c r="H13" s="185">
        <v>2</v>
      </c>
      <c r="I13" s="179"/>
      <c r="J13" s="179"/>
      <c r="K13" s="186"/>
      <c r="L13" s="178" t="s">
        <v>131</v>
      </c>
      <c r="M13" s="179"/>
      <c r="N13" s="179"/>
      <c r="O13" s="180"/>
      <c r="P13" s="178" t="s">
        <v>134</v>
      </c>
      <c r="Q13" s="179"/>
      <c r="R13" s="179"/>
      <c r="S13" s="180"/>
      <c r="T13" s="110"/>
    </row>
    <row r="14" spans="1:20" ht="30" customHeight="1" thickBot="1" x14ac:dyDescent="0.5">
      <c r="A14" s="100"/>
      <c r="B14" s="109" t="s">
        <v>129</v>
      </c>
      <c r="C14" s="111" t="s">
        <v>138</v>
      </c>
      <c r="D14" s="175" t="s">
        <v>139</v>
      </c>
      <c r="E14" s="175"/>
      <c r="F14" s="175"/>
      <c r="G14" s="175"/>
      <c r="H14" s="175"/>
      <c r="I14" s="175"/>
      <c r="J14" s="175"/>
      <c r="K14" s="175"/>
      <c r="L14" s="176" t="s">
        <v>140</v>
      </c>
      <c r="M14" s="177"/>
      <c r="N14" s="177"/>
      <c r="O14" s="177"/>
      <c r="P14" s="177"/>
      <c r="Q14" s="177"/>
      <c r="R14" s="177"/>
      <c r="S14" s="177"/>
      <c r="T14" s="112" t="s">
        <v>130</v>
      </c>
    </row>
    <row r="15" spans="1:20" ht="18" customHeight="1" thickBot="1" x14ac:dyDescent="0.5">
      <c r="A15" s="100"/>
      <c r="B15" s="106">
        <v>1</v>
      </c>
      <c r="C15" s="90"/>
      <c r="D15" s="170"/>
      <c r="E15" s="166"/>
      <c r="F15" s="166"/>
      <c r="G15" s="174"/>
      <c r="H15" s="168"/>
      <c r="I15" s="169"/>
      <c r="J15" s="169"/>
      <c r="K15" s="170"/>
      <c r="L15" s="171" t="str">
        <f>IF(D15="","",IF(VLOOKUP(D15,選手名簿!$B$9:$K$58,2,FALSE)=0,"エラー",VLOOKUP(D15,選手名簿!$B$9:$K$58,2,FALSE)))</f>
        <v/>
      </c>
      <c r="M15" s="172"/>
      <c r="N15" s="172"/>
      <c r="O15" s="173"/>
      <c r="P15" s="171" t="str">
        <f>IF(H15="","",IF(VLOOKUP(H15,選手名簿!$B$9:$K$58,2,FALSE)=0,"エラー",VLOOKUP(H15,選手名簿!$B$9:$K$58,2,FALSE)))</f>
        <v/>
      </c>
      <c r="Q15" s="172"/>
      <c r="R15" s="172"/>
      <c r="S15" s="173"/>
      <c r="T15" s="87"/>
    </row>
    <row r="16" spans="1:20" ht="18" customHeight="1" thickBot="1" x14ac:dyDescent="0.5">
      <c r="A16" s="100"/>
      <c r="B16" s="106">
        <v>2</v>
      </c>
      <c r="C16" s="90"/>
      <c r="D16" s="170"/>
      <c r="E16" s="166"/>
      <c r="F16" s="166"/>
      <c r="G16" s="174"/>
      <c r="H16" s="168"/>
      <c r="I16" s="169"/>
      <c r="J16" s="169"/>
      <c r="K16" s="170"/>
      <c r="L16" s="171" t="str">
        <f>IF(D16="","",IF(VLOOKUP(D16,選手名簿!$B$9:$K$58,2,FALSE)=0,"エラー",VLOOKUP(D16,選手名簿!$B$9:$K$58,2,FALSE)))</f>
        <v/>
      </c>
      <c r="M16" s="172"/>
      <c r="N16" s="172"/>
      <c r="O16" s="173"/>
      <c r="P16" s="171" t="str">
        <f>IF(H16="","",IF(VLOOKUP(H16,選手名簿!$B$9:$K$58,2,FALSE)=0,"エラー",VLOOKUP(H16,選手名簿!$B$9:$K$58,2,FALSE)))</f>
        <v/>
      </c>
      <c r="Q16" s="172"/>
      <c r="R16" s="172"/>
      <c r="S16" s="173"/>
      <c r="T16" s="87"/>
    </row>
    <row r="17" spans="1:23" ht="18" customHeight="1" thickBot="1" x14ac:dyDescent="0.5">
      <c r="A17" s="100"/>
      <c r="B17" s="106">
        <v>3</v>
      </c>
      <c r="C17" s="90"/>
      <c r="D17" s="166"/>
      <c r="E17" s="166"/>
      <c r="F17" s="166"/>
      <c r="G17" s="167"/>
      <c r="H17" s="168"/>
      <c r="I17" s="169"/>
      <c r="J17" s="169"/>
      <c r="K17" s="170"/>
      <c r="L17" s="171" t="str">
        <f>IF(D17="","",IF(VLOOKUP(D17,選手名簿!$B$9:$K$58,2,FALSE)=0,"エラー",VLOOKUP(D17,選手名簿!$B$9:$K$58,2,FALSE)))</f>
        <v/>
      </c>
      <c r="M17" s="172"/>
      <c r="N17" s="172"/>
      <c r="O17" s="173"/>
      <c r="P17" s="171" t="str">
        <f>IF(H17="","",IF(VLOOKUP(H17,選手名簿!$B$9:$K$58,2,FALSE)=0,"エラー",VLOOKUP(H17,選手名簿!$B$9:$K$58,2,FALSE)))</f>
        <v/>
      </c>
      <c r="Q17" s="172"/>
      <c r="R17" s="172"/>
      <c r="S17" s="173"/>
      <c r="T17" s="87"/>
    </row>
    <row r="18" spans="1:23" ht="18" customHeight="1" thickBot="1" x14ac:dyDescent="0.5">
      <c r="A18" s="100"/>
      <c r="B18" s="106">
        <v>4</v>
      </c>
      <c r="C18" s="90"/>
      <c r="D18" s="166"/>
      <c r="E18" s="166"/>
      <c r="F18" s="166"/>
      <c r="G18" s="167"/>
      <c r="H18" s="168"/>
      <c r="I18" s="169"/>
      <c r="J18" s="169"/>
      <c r="K18" s="170"/>
      <c r="L18" s="171" t="str">
        <f>IF(D18="","",IF(VLOOKUP(D18,選手名簿!$B$9:$K$58,2,FALSE)=0,"エラー",VLOOKUP(D18,選手名簿!$B$9:$K$58,2,FALSE)))</f>
        <v/>
      </c>
      <c r="M18" s="172"/>
      <c r="N18" s="172"/>
      <c r="O18" s="173"/>
      <c r="P18" s="171" t="str">
        <f>IF(H18="","",IF(VLOOKUP(H18,選手名簿!$B$9:$K$58,2,FALSE)=0,"エラー",VLOOKUP(H18,選手名簿!$B$9:$K$58,2,FALSE)))</f>
        <v/>
      </c>
      <c r="Q18" s="172"/>
      <c r="R18" s="172"/>
      <c r="S18" s="173"/>
      <c r="T18" s="87"/>
      <c r="W18" s="1"/>
    </row>
    <row r="19" spans="1:23" ht="18" customHeight="1" thickBot="1" x14ac:dyDescent="0.5">
      <c r="A19" s="100"/>
      <c r="B19" s="106">
        <v>5</v>
      </c>
      <c r="C19" s="90"/>
      <c r="D19" s="166"/>
      <c r="E19" s="166"/>
      <c r="F19" s="166"/>
      <c r="G19" s="167"/>
      <c r="H19" s="168"/>
      <c r="I19" s="169"/>
      <c r="J19" s="169"/>
      <c r="K19" s="170"/>
      <c r="L19" s="171" t="str">
        <f>IF(D19="","",IF(VLOOKUP(D19,選手名簿!$B$9:$K$58,2,FALSE)=0,"エラー",VLOOKUP(D19,選手名簿!$B$9:$K$58,2,FALSE)))</f>
        <v/>
      </c>
      <c r="M19" s="172"/>
      <c r="N19" s="172"/>
      <c r="O19" s="173"/>
      <c r="P19" s="171" t="str">
        <f>IF(H19="","",IF(VLOOKUP(H19,選手名簿!$B$9:$K$58,2,FALSE)=0,"エラー",VLOOKUP(H19,選手名簿!$B$9:$K$58,2,FALSE)))</f>
        <v/>
      </c>
      <c r="Q19" s="172"/>
      <c r="R19" s="172"/>
      <c r="S19" s="173"/>
      <c r="T19" s="87"/>
      <c r="W19" s="1"/>
    </row>
    <row r="20" spans="1:23" ht="18" customHeight="1" thickBot="1" x14ac:dyDescent="0.5">
      <c r="A20" s="100"/>
      <c r="B20" s="106">
        <v>6</v>
      </c>
      <c r="C20" s="90"/>
      <c r="D20" s="166"/>
      <c r="E20" s="166"/>
      <c r="F20" s="166"/>
      <c r="G20" s="167"/>
      <c r="H20" s="168"/>
      <c r="I20" s="169"/>
      <c r="J20" s="169"/>
      <c r="K20" s="170"/>
      <c r="L20" s="171" t="str">
        <f>IF(D20="","",IF(VLOOKUP(D20,選手名簿!$B$9:$K$58,2,FALSE)=0,"エラー",VLOOKUP(D20,選手名簿!$B$9:$K$58,2,FALSE)))</f>
        <v/>
      </c>
      <c r="M20" s="172"/>
      <c r="N20" s="172"/>
      <c r="O20" s="173"/>
      <c r="P20" s="171" t="str">
        <f>IF(H20="","",IF(VLOOKUP(H20,選手名簿!$B$9:$K$58,2,FALSE)=0,"エラー",VLOOKUP(H20,選手名簿!$B$9:$K$58,2,FALSE)))</f>
        <v/>
      </c>
      <c r="Q20" s="172"/>
      <c r="R20" s="172"/>
      <c r="S20" s="173"/>
      <c r="T20" s="87"/>
      <c r="W20" s="1"/>
    </row>
    <row r="21" spans="1:23" ht="18" customHeight="1" thickBot="1" x14ac:dyDescent="0.5">
      <c r="A21" s="100"/>
      <c r="B21" s="106">
        <v>7</v>
      </c>
      <c r="C21" s="90"/>
      <c r="D21" s="166"/>
      <c r="E21" s="166"/>
      <c r="F21" s="166"/>
      <c r="G21" s="167"/>
      <c r="H21" s="168"/>
      <c r="I21" s="169"/>
      <c r="J21" s="169"/>
      <c r="K21" s="170"/>
      <c r="L21" s="171" t="str">
        <f>IF(D21="","",IF(VLOOKUP(D21,選手名簿!$B$9:$K$58,2,FALSE)=0,"エラー",VLOOKUP(D21,選手名簿!$B$9:$K$58,2,FALSE)))</f>
        <v/>
      </c>
      <c r="M21" s="172"/>
      <c r="N21" s="172"/>
      <c r="O21" s="173"/>
      <c r="P21" s="171" t="str">
        <f>IF(H21="","",IF(VLOOKUP(H21,選手名簿!$B$9:$K$58,2,FALSE)=0,"エラー",VLOOKUP(H21,選手名簿!$B$9:$K$58,2,FALSE)))</f>
        <v/>
      </c>
      <c r="Q21" s="172"/>
      <c r="R21" s="172"/>
      <c r="S21" s="173"/>
      <c r="T21" s="87"/>
      <c r="W21" s="1"/>
    </row>
    <row r="22" spans="1:23" ht="18" customHeight="1" thickBot="1" x14ac:dyDescent="0.5">
      <c r="A22" s="100"/>
      <c r="B22" s="106">
        <v>8</v>
      </c>
      <c r="C22" s="90"/>
      <c r="D22" s="166"/>
      <c r="E22" s="166"/>
      <c r="F22" s="166"/>
      <c r="G22" s="167"/>
      <c r="H22" s="168"/>
      <c r="I22" s="169"/>
      <c r="J22" s="169"/>
      <c r="K22" s="170"/>
      <c r="L22" s="171" t="str">
        <f>IF(D22="","",IF(VLOOKUP(D22,選手名簿!$B$9:$K$58,2,FALSE)=0,"エラー",VLOOKUP(D22,選手名簿!$B$9:$K$58,2,FALSE)))</f>
        <v/>
      </c>
      <c r="M22" s="172"/>
      <c r="N22" s="172"/>
      <c r="O22" s="173"/>
      <c r="P22" s="171" t="str">
        <f>IF(H22="","",IF(VLOOKUP(H22,選手名簿!$B$9:$K$58,2,FALSE)=0,"エラー",VLOOKUP(H22,選手名簿!$B$9:$K$58,2,FALSE)))</f>
        <v/>
      </c>
      <c r="Q22" s="172"/>
      <c r="R22" s="172"/>
      <c r="S22" s="173"/>
      <c r="T22" s="87"/>
      <c r="W22" s="1"/>
    </row>
    <row r="23" spans="1:23" ht="18" customHeight="1" thickBot="1" x14ac:dyDescent="0.5">
      <c r="A23" s="100"/>
      <c r="B23" s="106">
        <v>9</v>
      </c>
      <c r="C23" s="90"/>
      <c r="D23" s="166"/>
      <c r="E23" s="166"/>
      <c r="F23" s="166"/>
      <c r="G23" s="167"/>
      <c r="H23" s="168"/>
      <c r="I23" s="169"/>
      <c r="J23" s="169"/>
      <c r="K23" s="170"/>
      <c r="L23" s="171" t="str">
        <f>IF(D23="","",IF(VLOOKUP(D23,選手名簿!$B$9:$K$58,2,FALSE)=0,"エラー",VLOOKUP(D23,選手名簿!$B$9:$K$58,2,FALSE)))</f>
        <v/>
      </c>
      <c r="M23" s="172"/>
      <c r="N23" s="172"/>
      <c r="O23" s="173"/>
      <c r="P23" s="171" t="str">
        <f>IF(H23="","",IF(VLOOKUP(H23,選手名簿!$B$9:$K$58,2,FALSE)=0,"エラー",VLOOKUP(H23,選手名簿!$B$9:$K$58,2,FALSE)))</f>
        <v/>
      </c>
      <c r="Q23" s="172"/>
      <c r="R23" s="172"/>
      <c r="S23" s="173"/>
      <c r="T23" s="87"/>
      <c r="W23" s="1"/>
    </row>
    <row r="24" spans="1:23" ht="18" customHeight="1" thickBot="1" x14ac:dyDescent="0.5">
      <c r="A24" s="100"/>
      <c r="B24" s="106">
        <v>10</v>
      </c>
      <c r="C24" s="90"/>
      <c r="D24" s="166"/>
      <c r="E24" s="166"/>
      <c r="F24" s="166"/>
      <c r="G24" s="167"/>
      <c r="H24" s="168"/>
      <c r="I24" s="169"/>
      <c r="J24" s="169"/>
      <c r="K24" s="170"/>
      <c r="L24" s="171" t="str">
        <f>IF(D24="","",IF(VLOOKUP(D24,選手名簿!$B$9:$K$58,2,FALSE)=0,"エラー",VLOOKUP(D24,選手名簿!$B$9:$K$58,2,FALSE)))</f>
        <v/>
      </c>
      <c r="M24" s="172"/>
      <c r="N24" s="172"/>
      <c r="O24" s="173"/>
      <c r="P24" s="171" t="str">
        <f>IF(H24="","",IF(VLOOKUP(H24,選手名簿!$B$9:$K$58,2,FALSE)=0,"エラー",VLOOKUP(H24,選手名簿!$B$9:$K$58,2,FALSE)))</f>
        <v/>
      </c>
      <c r="Q24" s="172"/>
      <c r="R24" s="172"/>
      <c r="S24" s="173"/>
      <c r="T24" s="87"/>
      <c r="W24" s="1"/>
    </row>
    <row r="25" spans="1:23" ht="18" customHeight="1" thickBot="1" x14ac:dyDescent="0.5">
      <c r="A25" s="100"/>
      <c r="B25" s="106">
        <v>11</v>
      </c>
      <c r="C25" s="90"/>
      <c r="D25" s="166"/>
      <c r="E25" s="166"/>
      <c r="F25" s="166"/>
      <c r="G25" s="167"/>
      <c r="H25" s="168"/>
      <c r="I25" s="169"/>
      <c r="J25" s="169"/>
      <c r="K25" s="170"/>
      <c r="L25" s="171" t="str">
        <f>IF(D25="","",IF(VLOOKUP(D25,選手名簿!$B$9:$K$58,2,FALSE)=0,"エラー",VLOOKUP(D25,選手名簿!$B$9:$K$58,2,FALSE)))</f>
        <v/>
      </c>
      <c r="M25" s="172"/>
      <c r="N25" s="172"/>
      <c r="O25" s="173"/>
      <c r="P25" s="171" t="str">
        <f>IF(H25="","",IF(VLOOKUP(H25,選手名簿!$B$9:$K$58,2,FALSE)=0,"エラー",VLOOKUP(H25,選手名簿!$B$9:$K$58,2,FALSE)))</f>
        <v/>
      </c>
      <c r="Q25" s="172"/>
      <c r="R25" s="172"/>
      <c r="S25" s="173"/>
      <c r="T25" s="87"/>
      <c r="W25" s="1"/>
    </row>
    <row r="26" spans="1:23" ht="18" customHeight="1" thickBot="1" x14ac:dyDescent="0.5">
      <c r="A26" s="100"/>
      <c r="B26" s="106">
        <v>12</v>
      </c>
      <c r="C26" s="90"/>
      <c r="D26" s="166"/>
      <c r="E26" s="166"/>
      <c r="F26" s="166"/>
      <c r="G26" s="167"/>
      <c r="H26" s="168"/>
      <c r="I26" s="169"/>
      <c r="J26" s="169"/>
      <c r="K26" s="170"/>
      <c r="L26" s="171" t="str">
        <f>IF(D26="","",IF(VLOOKUP(D26,選手名簿!$B$9:$K$58,2,FALSE)=0,"エラー",VLOOKUP(D26,選手名簿!$B$9:$K$58,2,FALSE)))</f>
        <v/>
      </c>
      <c r="M26" s="172"/>
      <c r="N26" s="172"/>
      <c r="O26" s="173"/>
      <c r="P26" s="171" t="str">
        <f>IF(H26="","",IF(VLOOKUP(H26,選手名簿!$B$9:$K$58,2,FALSE)=0,"エラー",VLOOKUP(H26,選手名簿!$B$9:$K$58,2,FALSE)))</f>
        <v/>
      </c>
      <c r="Q26" s="172"/>
      <c r="R26" s="172"/>
      <c r="S26" s="173"/>
      <c r="T26" s="87"/>
      <c r="W26" s="1"/>
    </row>
    <row r="27" spans="1:23" ht="18" customHeight="1" thickBot="1" x14ac:dyDescent="0.5">
      <c r="A27" s="100"/>
      <c r="B27" s="106">
        <v>13</v>
      </c>
      <c r="C27" s="90"/>
      <c r="D27" s="166"/>
      <c r="E27" s="166"/>
      <c r="F27" s="166"/>
      <c r="G27" s="167"/>
      <c r="H27" s="168"/>
      <c r="I27" s="169"/>
      <c r="J27" s="169"/>
      <c r="K27" s="170"/>
      <c r="L27" s="171" t="str">
        <f>IF(D27="","",IF(VLOOKUP(D27,選手名簿!$B$9:$K$58,2,FALSE)=0,"エラー",VLOOKUP(D27,選手名簿!$B$9:$K$58,2,FALSE)))</f>
        <v/>
      </c>
      <c r="M27" s="172"/>
      <c r="N27" s="172"/>
      <c r="O27" s="173"/>
      <c r="P27" s="171" t="str">
        <f>IF(H27="","",IF(VLOOKUP(H27,選手名簿!$B$9:$K$58,2,FALSE)=0,"エラー",VLOOKUP(H27,選手名簿!$B$9:$K$58,2,FALSE)))</f>
        <v/>
      </c>
      <c r="Q27" s="172"/>
      <c r="R27" s="172"/>
      <c r="S27" s="173"/>
      <c r="T27" s="87"/>
      <c r="W27" s="1"/>
    </row>
    <row r="28" spans="1:23" ht="18" customHeight="1" thickBot="1" x14ac:dyDescent="0.5">
      <c r="A28" s="100"/>
      <c r="B28" s="106">
        <v>14</v>
      </c>
      <c r="C28" s="90"/>
      <c r="D28" s="166"/>
      <c r="E28" s="166"/>
      <c r="F28" s="166"/>
      <c r="G28" s="167"/>
      <c r="H28" s="168"/>
      <c r="I28" s="169"/>
      <c r="J28" s="169"/>
      <c r="K28" s="170"/>
      <c r="L28" s="171" t="str">
        <f>IF(D28="","",IF(VLOOKUP(D28,選手名簿!$B$9:$K$58,2,FALSE)=0,"エラー",VLOOKUP(D28,選手名簿!$B$9:$K$58,2,FALSE)))</f>
        <v/>
      </c>
      <c r="M28" s="172"/>
      <c r="N28" s="172"/>
      <c r="O28" s="173"/>
      <c r="P28" s="171" t="str">
        <f>IF(H28="","",IF(VLOOKUP(H28,選手名簿!$B$9:$K$58,2,FALSE)=0,"エラー",VLOOKUP(H28,選手名簿!$B$9:$K$58,2,FALSE)))</f>
        <v/>
      </c>
      <c r="Q28" s="172"/>
      <c r="R28" s="172"/>
      <c r="S28" s="173"/>
      <c r="T28" s="87"/>
      <c r="W28" s="1"/>
    </row>
    <row r="29" spans="1:23" ht="18" customHeight="1" thickBot="1" x14ac:dyDescent="0.5">
      <c r="A29" s="100"/>
      <c r="B29" s="106">
        <v>15</v>
      </c>
      <c r="C29" s="90"/>
      <c r="D29" s="166"/>
      <c r="E29" s="166"/>
      <c r="F29" s="166"/>
      <c r="G29" s="167"/>
      <c r="H29" s="168"/>
      <c r="I29" s="169"/>
      <c r="J29" s="169"/>
      <c r="K29" s="170"/>
      <c r="L29" s="171" t="str">
        <f>IF(D29="","",IF(VLOOKUP(D29,選手名簿!$B$9:$K$58,2,FALSE)=0,"エラー",VLOOKUP(D29,選手名簿!$B$9:$K$58,2,FALSE)))</f>
        <v/>
      </c>
      <c r="M29" s="172"/>
      <c r="N29" s="172"/>
      <c r="O29" s="173"/>
      <c r="P29" s="171" t="str">
        <f>IF(H29="","",IF(VLOOKUP(H29,選手名簿!$B$9:$K$58,2,FALSE)=0,"エラー",VLOOKUP(H29,選手名簿!$B$9:$K$58,2,FALSE)))</f>
        <v/>
      </c>
      <c r="Q29" s="172"/>
      <c r="R29" s="172"/>
      <c r="S29" s="173"/>
      <c r="T29" s="87"/>
    </row>
    <row r="30" spans="1:23" ht="18" customHeight="1" thickBot="1" x14ac:dyDescent="0.5">
      <c r="A30" s="100"/>
      <c r="B30" s="106">
        <v>16</v>
      </c>
      <c r="C30" s="90"/>
      <c r="D30" s="166"/>
      <c r="E30" s="166"/>
      <c r="F30" s="166"/>
      <c r="G30" s="167"/>
      <c r="H30" s="168"/>
      <c r="I30" s="169"/>
      <c r="J30" s="169"/>
      <c r="K30" s="170"/>
      <c r="L30" s="171" t="str">
        <f>IF(D30="","",IF(VLOOKUP(D30,選手名簿!$B$9:$K$58,2,FALSE)=0,"エラー",VLOOKUP(D30,選手名簿!$B$9:$K$58,2,FALSE)))</f>
        <v/>
      </c>
      <c r="M30" s="172"/>
      <c r="N30" s="172"/>
      <c r="O30" s="173"/>
      <c r="P30" s="171" t="str">
        <f>IF(H30="","",IF(VLOOKUP(H30,選手名簿!$B$9:$K$58,2,FALSE)=0,"エラー",VLOOKUP(H30,選手名簿!$B$9:$K$58,2,FALSE)))</f>
        <v/>
      </c>
      <c r="Q30" s="172"/>
      <c r="R30" s="172"/>
      <c r="S30" s="173"/>
      <c r="T30" s="87"/>
    </row>
    <row r="31" spans="1:23" ht="18" customHeight="1" thickBot="1" x14ac:dyDescent="0.5">
      <c r="A31" s="100"/>
      <c r="B31" s="106">
        <v>17</v>
      </c>
      <c r="C31" s="90"/>
      <c r="D31" s="166"/>
      <c r="E31" s="166"/>
      <c r="F31" s="166"/>
      <c r="G31" s="167"/>
      <c r="H31" s="168"/>
      <c r="I31" s="169"/>
      <c r="J31" s="169"/>
      <c r="K31" s="170"/>
      <c r="L31" s="171" t="str">
        <f>IF(D31="","",IF(VLOOKUP(D31,選手名簿!$B$9:$K$58,2,FALSE)=0,"エラー",VLOOKUP(D31,選手名簿!$B$9:$K$58,2,FALSE)))</f>
        <v/>
      </c>
      <c r="M31" s="172"/>
      <c r="N31" s="172"/>
      <c r="O31" s="173"/>
      <c r="P31" s="171" t="str">
        <f>IF(H31="","",IF(VLOOKUP(H31,選手名簿!$B$9:$K$58,2,FALSE)=0,"エラー",VLOOKUP(H31,選手名簿!$B$9:$K$58,2,FALSE)))</f>
        <v/>
      </c>
      <c r="Q31" s="172"/>
      <c r="R31" s="172"/>
      <c r="S31" s="173"/>
      <c r="T31" s="87"/>
    </row>
    <row r="32" spans="1:23" ht="18" customHeight="1" thickBot="1" x14ac:dyDescent="0.5">
      <c r="A32" s="100"/>
      <c r="B32" s="106">
        <v>18</v>
      </c>
      <c r="C32" s="90"/>
      <c r="D32" s="166"/>
      <c r="E32" s="166"/>
      <c r="F32" s="166"/>
      <c r="G32" s="167"/>
      <c r="H32" s="168"/>
      <c r="I32" s="169"/>
      <c r="J32" s="169"/>
      <c r="K32" s="170"/>
      <c r="L32" s="171" t="str">
        <f>IF(D32="","",IF(VLOOKUP(D32,選手名簿!$B$9:$K$58,2,FALSE)=0,"エラー",VLOOKUP(D32,選手名簿!$B$9:$K$58,2,FALSE)))</f>
        <v/>
      </c>
      <c r="M32" s="172"/>
      <c r="N32" s="172"/>
      <c r="O32" s="173"/>
      <c r="P32" s="171" t="str">
        <f>IF(H32="","",IF(VLOOKUP(H32,選手名簿!$B$9:$K$58,2,FALSE)=0,"エラー",VLOOKUP(H32,選手名簿!$B$9:$K$58,2,FALSE)))</f>
        <v/>
      </c>
      <c r="Q32" s="172"/>
      <c r="R32" s="172"/>
      <c r="S32" s="173"/>
      <c r="T32" s="87"/>
    </row>
    <row r="33" spans="1:20" ht="18" customHeight="1" thickBot="1" x14ac:dyDescent="0.5">
      <c r="A33" s="100"/>
      <c r="B33" s="106">
        <v>19</v>
      </c>
      <c r="C33" s="90"/>
      <c r="D33" s="166"/>
      <c r="E33" s="166"/>
      <c r="F33" s="166"/>
      <c r="G33" s="167"/>
      <c r="H33" s="168"/>
      <c r="I33" s="169"/>
      <c r="J33" s="169"/>
      <c r="K33" s="170"/>
      <c r="L33" s="171" t="str">
        <f>IF(D33="","",IF(VLOOKUP(D33,選手名簿!$B$9:$K$58,2,FALSE)=0,"エラー",VLOOKUP(D33,選手名簿!$B$9:$K$58,2,FALSE)))</f>
        <v/>
      </c>
      <c r="M33" s="172"/>
      <c r="N33" s="172"/>
      <c r="O33" s="173"/>
      <c r="P33" s="171" t="str">
        <f>IF(H33="","",IF(VLOOKUP(H33,選手名簿!$B$9:$K$58,2,FALSE)=0,"エラー",VLOOKUP(H33,選手名簿!$B$9:$K$58,2,FALSE)))</f>
        <v/>
      </c>
      <c r="Q33" s="172"/>
      <c r="R33" s="172"/>
      <c r="S33" s="173"/>
      <c r="T33" s="87"/>
    </row>
    <row r="34" spans="1:20" ht="18" customHeight="1" thickBot="1" x14ac:dyDescent="0.5">
      <c r="A34" s="100"/>
      <c r="B34" s="106">
        <v>20</v>
      </c>
      <c r="C34" s="90"/>
      <c r="D34" s="166"/>
      <c r="E34" s="166"/>
      <c r="F34" s="166"/>
      <c r="G34" s="167"/>
      <c r="H34" s="168"/>
      <c r="I34" s="169"/>
      <c r="J34" s="169"/>
      <c r="K34" s="170"/>
      <c r="L34" s="171" t="str">
        <f>IF(D34="","",IF(VLOOKUP(D34,選手名簿!$B$9:$K$58,2,FALSE)=0,"エラー",VLOOKUP(D34,選手名簿!$B$9:$K$58,2,FALSE)))</f>
        <v/>
      </c>
      <c r="M34" s="172"/>
      <c r="N34" s="172"/>
      <c r="O34" s="173"/>
      <c r="P34" s="171" t="str">
        <f>IF(H34="","",IF(VLOOKUP(H34,選手名簿!$B$9:$K$58,2,FALSE)=0,"エラー",VLOOKUP(H34,選手名簿!$B$9:$K$58,2,FALSE)))</f>
        <v/>
      </c>
      <c r="Q34" s="172"/>
      <c r="R34" s="172"/>
      <c r="S34" s="173"/>
      <c r="T34" s="87"/>
    </row>
    <row r="35" spans="1:20" ht="18" customHeight="1" thickBot="1" x14ac:dyDescent="0.5">
      <c r="A35" s="100"/>
      <c r="B35" s="106">
        <v>21</v>
      </c>
      <c r="C35" s="90"/>
      <c r="D35" s="166"/>
      <c r="E35" s="166"/>
      <c r="F35" s="166"/>
      <c r="G35" s="167"/>
      <c r="H35" s="168"/>
      <c r="I35" s="169"/>
      <c r="J35" s="169"/>
      <c r="K35" s="170"/>
      <c r="L35" s="171" t="str">
        <f>IF(D35="","",IF(VLOOKUP(D35,選手名簿!$B$9:$K$58,2,FALSE)=0,"エラー",VLOOKUP(D35,選手名簿!$B$9:$K$58,2,FALSE)))</f>
        <v/>
      </c>
      <c r="M35" s="172"/>
      <c r="N35" s="172"/>
      <c r="O35" s="173"/>
      <c r="P35" s="171" t="str">
        <f>IF(H35="","",IF(VLOOKUP(H35,選手名簿!$B$9:$K$58,2,FALSE)=0,"エラー",VLOOKUP(H35,選手名簿!$B$9:$K$58,2,FALSE)))</f>
        <v/>
      </c>
      <c r="Q35" s="172"/>
      <c r="R35" s="172"/>
      <c r="S35" s="173"/>
      <c r="T35" s="87"/>
    </row>
    <row r="36" spans="1:20" ht="18" customHeight="1" thickBot="1" x14ac:dyDescent="0.5">
      <c r="A36" s="100"/>
      <c r="B36" s="106">
        <v>22</v>
      </c>
      <c r="C36" s="90"/>
      <c r="D36" s="166"/>
      <c r="E36" s="166"/>
      <c r="F36" s="166"/>
      <c r="G36" s="167"/>
      <c r="H36" s="168"/>
      <c r="I36" s="169"/>
      <c r="J36" s="169"/>
      <c r="K36" s="170"/>
      <c r="L36" s="171" t="str">
        <f>IF(D36="","",IF(VLOOKUP(D36,選手名簿!$B$9:$K$58,2,FALSE)=0,"エラー",VLOOKUP(D36,選手名簿!$B$9:$K$58,2,FALSE)))</f>
        <v/>
      </c>
      <c r="M36" s="172"/>
      <c r="N36" s="172"/>
      <c r="O36" s="173"/>
      <c r="P36" s="171" t="str">
        <f>IF(H36="","",IF(VLOOKUP(H36,選手名簿!$B$9:$K$58,2,FALSE)=0,"エラー",VLOOKUP(H36,選手名簿!$B$9:$K$58,2,FALSE)))</f>
        <v/>
      </c>
      <c r="Q36" s="172"/>
      <c r="R36" s="172"/>
      <c r="S36" s="173"/>
      <c r="T36" s="87"/>
    </row>
    <row r="37" spans="1:20" ht="18" customHeight="1" thickBot="1" x14ac:dyDescent="0.5">
      <c r="A37" s="100"/>
      <c r="B37" s="106">
        <v>23</v>
      </c>
      <c r="C37" s="90"/>
      <c r="D37" s="166"/>
      <c r="E37" s="166"/>
      <c r="F37" s="166"/>
      <c r="G37" s="167"/>
      <c r="H37" s="168"/>
      <c r="I37" s="169"/>
      <c r="J37" s="169"/>
      <c r="K37" s="170"/>
      <c r="L37" s="171" t="str">
        <f>IF(D37="","",IF(VLOOKUP(D37,選手名簿!$B$9:$K$58,2,FALSE)=0,"エラー",VLOOKUP(D37,選手名簿!$B$9:$K$58,2,FALSE)))</f>
        <v/>
      </c>
      <c r="M37" s="172"/>
      <c r="N37" s="172"/>
      <c r="O37" s="173"/>
      <c r="P37" s="171" t="str">
        <f>IF(H37="","",IF(VLOOKUP(H37,選手名簿!$B$9:$K$58,2,FALSE)=0,"エラー",VLOOKUP(H37,選手名簿!$B$9:$K$58,2,FALSE)))</f>
        <v/>
      </c>
      <c r="Q37" s="172"/>
      <c r="R37" s="172"/>
      <c r="S37" s="173"/>
      <c r="T37" s="87"/>
    </row>
    <row r="38" spans="1:20" ht="18" customHeight="1" thickBot="1" x14ac:dyDescent="0.5">
      <c r="A38" s="100"/>
      <c r="B38" s="106">
        <v>24</v>
      </c>
      <c r="C38" s="90"/>
      <c r="D38" s="166"/>
      <c r="E38" s="166"/>
      <c r="F38" s="166"/>
      <c r="G38" s="167"/>
      <c r="H38" s="168"/>
      <c r="I38" s="169"/>
      <c r="J38" s="169"/>
      <c r="K38" s="170"/>
      <c r="L38" s="171" t="str">
        <f>IF(D38="","",IF(VLOOKUP(D38,選手名簿!$B$9:$K$58,2,FALSE)=0,"エラー",VLOOKUP(D38,選手名簿!$B$9:$K$58,2,FALSE)))</f>
        <v/>
      </c>
      <c r="M38" s="172"/>
      <c r="N38" s="172"/>
      <c r="O38" s="173"/>
      <c r="P38" s="171" t="str">
        <f>IF(H38="","",IF(VLOOKUP(H38,選手名簿!$B$9:$K$58,2,FALSE)=0,"エラー",VLOOKUP(H38,選手名簿!$B$9:$K$58,2,FALSE)))</f>
        <v/>
      </c>
      <c r="Q38" s="172"/>
      <c r="R38" s="172"/>
      <c r="S38" s="173"/>
      <c r="T38" s="87"/>
    </row>
    <row r="39" spans="1:20" ht="18" customHeight="1" thickBot="1" x14ac:dyDescent="0.5">
      <c r="A39" s="100"/>
      <c r="B39" s="106">
        <v>25</v>
      </c>
      <c r="C39" s="90"/>
      <c r="D39" s="166"/>
      <c r="E39" s="166"/>
      <c r="F39" s="166"/>
      <c r="G39" s="167"/>
      <c r="H39" s="168"/>
      <c r="I39" s="169"/>
      <c r="J39" s="169"/>
      <c r="K39" s="170"/>
      <c r="L39" s="171" t="str">
        <f>IF(D39="","",IF(VLOOKUP(D39,選手名簿!$B$9:$K$58,2,FALSE)=0,"エラー",VLOOKUP(D39,選手名簿!$B$9:$K$58,2,FALSE)))</f>
        <v/>
      </c>
      <c r="M39" s="172"/>
      <c r="N39" s="172"/>
      <c r="O39" s="173"/>
      <c r="P39" s="171" t="str">
        <f>IF(H39="","",IF(VLOOKUP(H39,選手名簿!$B$9:$K$58,2,FALSE)=0,"エラー",VLOOKUP(H39,選手名簿!$B$9:$K$58,2,FALSE)))</f>
        <v/>
      </c>
      <c r="Q39" s="172"/>
      <c r="R39" s="172"/>
      <c r="S39" s="173"/>
      <c r="T39" s="87"/>
    </row>
    <row r="40" spans="1:20" ht="18" customHeight="1" thickBot="1" x14ac:dyDescent="0.5">
      <c r="A40" s="100"/>
      <c r="B40" s="106">
        <v>26</v>
      </c>
      <c r="C40" s="90"/>
      <c r="D40" s="166"/>
      <c r="E40" s="166"/>
      <c r="F40" s="166"/>
      <c r="G40" s="167"/>
      <c r="H40" s="168"/>
      <c r="I40" s="169"/>
      <c r="J40" s="169"/>
      <c r="K40" s="170"/>
      <c r="L40" s="171" t="str">
        <f>IF(D40="","",IF(VLOOKUP(D40,選手名簿!$B$9:$K$58,2,FALSE)=0,"エラー",VLOOKUP(D40,選手名簿!$B$9:$K$58,2,FALSE)))</f>
        <v/>
      </c>
      <c r="M40" s="172"/>
      <c r="N40" s="172"/>
      <c r="O40" s="173"/>
      <c r="P40" s="171" t="str">
        <f>IF(H40="","",IF(VLOOKUP(H40,選手名簿!$B$9:$K$58,2,FALSE)=0,"エラー",VLOOKUP(H40,選手名簿!$B$9:$K$58,2,FALSE)))</f>
        <v/>
      </c>
      <c r="Q40" s="172"/>
      <c r="R40" s="172"/>
      <c r="S40" s="173"/>
      <c r="T40" s="87"/>
    </row>
    <row r="41" spans="1:20" ht="18" customHeight="1" thickBot="1" x14ac:dyDescent="0.5">
      <c r="A41" s="100"/>
      <c r="B41" s="106">
        <v>27</v>
      </c>
      <c r="C41" s="90"/>
      <c r="D41" s="166"/>
      <c r="E41" s="166"/>
      <c r="F41" s="166"/>
      <c r="G41" s="167"/>
      <c r="H41" s="168"/>
      <c r="I41" s="169"/>
      <c r="J41" s="169"/>
      <c r="K41" s="170"/>
      <c r="L41" s="171" t="str">
        <f>IF(D41="","",IF(VLOOKUP(D41,選手名簿!$B$9:$K$58,2,FALSE)=0,"エラー",VLOOKUP(D41,選手名簿!$B$9:$K$58,2,FALSE)))</f>
        <v/>
      </c>
      <c r="M41" s="172"/>
      <c r="N41" s="172"/>
      <c r="O41" s="173"/>
      <c r="P41" s="171" t="str">
        <f>IF(H41="","",IF(VLOOKUP(H41,選手名簿!$B$9:$K$58,2,FALSE)=0,"エラー",VLOOKUP(H41,選手名簿!$B$9:$K$58,2,FALSE)))</f>
        <v/>
      </c>
      <c r="Q41" s="172"/>
      <c r="R41" s="172"/>
      <c r="S41" s="173"/>
      <c r="T41" s="87"/>
    </row>
    <row r="42" spans="1:20" ht="18" customHeight="1" thickBot="1" x14ac:dyDescent="0.5">
      <c r="A42" s="100"/>
      <c r="B42" s="106">
        <v>28</v>
      </c>
      <c r="C42" s="90"/>
      <c r="D42" s="166"/>
      <c r="E42" s="166"/>
      <c r="F42" s="166"/>
      <c r="G42" s="167"/>
      <c r="H42" s="168"/>
      <c r="I42" s="169"/>
      <c r="J42" s="169"/>
      <c r="K42" s="170"/>
      <c r="L42" s="171" t="str">
        <f>IF(D42="","",IF(VLOOKUP(D42,選手名簿!$B$9:$K$58,2,FALSE)=0,"エラー",VLOOKUP(D42,選手名簿!$B$9:$K$58,2,FALSE)))</f>
        <v/>
      </c>
      <c r="M42" s="172"/>
      <c r="N42" s="172"/>
      <c r="O42" s="173"/>
      <c r="P42" s="171" t="str">
        <f>IF(H42="","",IF(VLOOKUP(H42,選手名簿!$B$9:$K$58,2,FALSE)=0,"エラー",VLOOKUP(H42,選手名簿!$B$9:$K$58,2,FALSE)))</f>
        <v/>
      </c>
      <c r="Q42" s="172"/>
      <c r="R42" s="172"/>
      <c r="S42" s="173"/>
      <c r="T42" s="87"/>
    </row>
    <row r="43" spans="1:20" ht="18" customHeight="1" thickBot="1" x14ac:dyDescent="0.5">
      <c r="A43" s="100"/>
      <c r="B43" s="106">
        <v>29</v>
      </c>
      <c r="C43" s="90"/>
      <c r="D43" s="166"/>
      <c r="E43" s="166"/>
      <c r="F43" s="166"/>
      <c r="G43" s="167"/>
      <c r="H43" s="168"/>
      <c r="I43" s="169"/>
      <c r="J43" s="169"/>
      <c r="K43" s="170"/>
      <c r="L43" s="171" t="str">
        <f>IF(D43="","",IF(VLOOKUP(D43,選手名簿!$B$9:$K$58,2,FALSE)=0,"エラー",VLOOKUP(D43,選手名簿!$B$9:$K$58,2,FALSE)))</f>
        <v/>
      </c>
      <c r="M43" s="172"/>
      <c r="N43" s="172"/>
      <c r="O43" s="173"/>
      <c r="P43" s="171" t="str">
        <f>IF(H43="","",IF(VLOOKUP(H43,選手名簿!$B$9:$K$58,2,FALSE)=0,"エラー",VLOOKUP(H43,選手名簿!$B$9:$K$58,2,FALSE)))</f>
        <v/>
      </c>
      <c r="Q43" s="172"/>
      <c r="R43" s="172"/>
      <c r="S43" s="173"/>
      <c r="T43" s="87"/>
    </row>
    <row r="44" spans="1:20" ht="18" customHeight="1" thickBot="1" x14ac:dyDescent="0.5">
      <c r="A44" s="100"/>
      <c r="B44" s="106">
        <v>30</v>
      </c>
      <c r="C44" s="90"/>
      <c r="D44" s="166"/>
      <c r="E44" s="166"/>
      <c r="F44" s="166"/>
      <c r="G44" s="167"/>
      <c r="H44" s="168"/>
      <c r="I44" s="169"/>
      <c r="J44" s="169"/>
      <c r="K44" s="170"/>
      <c r="L44" s="171" t="str">
        <f>IF(D44="","",IF(VLOOKUP(D44,選手名簿!$B$9:$K$58,2,FALSE)=0,"エラー",VLOOKUP(D44,選手名簿!$B$9:$K$58,2,FALSE)))</f>
        <v/>
      </c>
      <c r="M44" s="172"/>
      <c r="N44" s="172"/>
      <c r="O44" s="173"/>
      <c r="P44" s="171" t="str">
        <f>IF(H44="","",IF(VLOOKUP(H44,選手名簿!$B$9:$K$58,2,FALSE)=0,"エラー",VLOOKUP(H44,選手名簿!$B$9:$K$58,2,FALSE)))</f>
        <v/>
      </c>
      <c r="Q44" s="172"/>
      <c r="R44" s="172"/>
      <c r="S44" s="173"/>
      <c r="T44" s="87"/>
    </row>
    <row r="45" spans="1:20" ht="18" customHeight="1" thickBot="1" x14ac:dyDescent="0.5">
      <c r="A45" s="100"/>
      <c r="B45" s="106">
        <v>31</v>
      </c>
      <c r="C45" s="90"/>
      <c r="D45" s="166"/>
      <c r="E45" s="166"/>
      <c r="F45" s="166"/>
      <c r="G45" s="167"/>
      <c r="H45" s="168"/>
      <c r="I45" s="169"/>
      <c r="J45" s="169"/>
      <c r="K45" s="170"/>
      <c r="L45" s="171" t="str">
        <f>IF(D45="","",IF(VLOOKUP(D45,選手名簿!$B$9:$K$58,2,FALSE)=0,"エラー",VLOOKUP(D45,選手名簿!$B$9:$K$58,2,FALSE)))</f>
        <v/>
      </c>
      <c r="M45" s="172"/>
      <c r="N45" s="172"/>
      <c r="O45" s="173"/>
      <c r="P45" s="171" t="str">
        <f>IF(H45="","",IF(VLOOKUP(H45,選手名簿!$B$9:$K$58,2,FALSE)=0,"エラー",VLOOKUP(H45,選手名簿!$B$9:$K$58,2,FALSE)))</f>
        <v/>
      </c>
      <c r="Q45" s="172"/>
      <c r="R45" s="172"/>
      <c r="S45" s="173"/>
      <c r="T45" s="87"/>
    </row>
    <row r="46" spans="1:20" ht="18" customHeight="1" thickBot="1" x14ac:dyDescent="0.5">
      <c r="A46" s="100"/>
      <c r="B46" s="106">
        <v>32</v>
      </c>
      <c r="C46" s="90"/>
      <c r="D46" s="166"/>
      <c r="E46" s="166"/>
      <c r="F46" s="166"/>
      <c r="G46" s="167"/>
      <c r="H46" s="168"/>
      <c r="I46" s="169"/>
      <c r="J46" s="169"/>
      <c r="K46" s="170"/>
      <c r="L46" s="171" t="str">
        <f>IF(D46="","",IF(VLOOKUP(D46,選手名簿!$B$9:$K$58,2,FALSE)=0,"エラー",VLOOKUP(D46,選手名簿!$B$9:$K$58,2,FALSE)))</f>
        <v/>
      </c>
      <c r="M46" s="172"/>
      <c r="N46" s="172"/>
      <c r="O46" s="173"/>
      <c r="P46" s="171" t="str">
        <f>IF(H46="","",IF(VLOOKUP(H46,選手名簿!$B$9:$K$58,2,FALSE)=0,"エラー",VLOOKUP(H46,選手名簿!$B$9:$K$58,2,FALSE)))</f>
        <v/>
      </c>
      <c r="Q46" s="172"/>
      <c r="R46" s="172"/>
      <c r="S46" s="173"/>
      <c r="T46" s="87"/>
    </row>
    <row r="47" spans="1:20" ht="18" customHeight="1" thickBot="1" x14ac:dyDescent="0.5">
      <c r="A47" s="100"/>
      <c r="B47" s="106">
        <v>33</v>
      </c>
      <c r="C47" s="90"/>
      <c r="D47" s="166"/>
      <c r="E47" s="166"/>
      <c r="F47" s="166"/>
      <c r="G47" s="167"/>
      <c r="H47" s="168"/>
      <c r="I47" s="169"/>
      <c r="J47" s="169"/>
      <c r="K47" s="170"/>
      <c r="L47" s="171" t="str">
        <f>IF(D47="","",IF(VLOOKUP(D47,選手名簿!$B$9:$K$58,2,FALSE)=0,"エラー",VLOOKUP(D47,選手名簿!$B$9:$K$58,2,FALSE)))</f>
        <v/>
      </c>
      <c r="M47" s="172"/>
      <c r="N47" s="172"/>
      <c r="O47" s="173"/>
      <c r="P47" s="171" t="str">
        <f>IF(H47="","",IF(VLOOKUP(H47,選手名簿!$B$9:$K$58,2,FALSE)=0,"エラー",VLOOKUP(H47,選手名簿!$B$9:$K$58,2,FALSE)))</f>
        <v/>
      </c>
      <c r="Q47" s="172"/>
      <c r="R47" s="172"/>
      <c r="S47" s="173"/>
      <c r="T47" s="87"/>
    </row>
    <row r="48" spans="1:20" ht="18" customHeight="1" thickBot="1" x14ac:dyDescent="0.5">
      <c r="A48" s="100"/>
      <c r="B48" s="106">
        <v>34</v>
      </c>
      <c r="C48" s="90"/>
      <c r="D48" s="166"/>
      <c r="E48" s="166"/>
      <c r="F48" s="166"/>
      <c r="G48" s="167"/>
      <c r="H48" s="168"/>
      <c r="I48" s="169"/>
      <c r="J48" s="169"/>
      <c r="K48" s="170"/>
      <c r="L48" s="171" t="str">
        <f>IF(D48="","",IF(VLOOKUP(D48,選手名簿!$B$9:$K$58,2,FALSE)=0,"エラー",VLOOKUP(D48,選手名簿!$B$9:$K$58,2,FALSE)))</f>
        <v/>
      </c>
      <c r="M48" s="172"/>
      <c r="N48" s="172"/>
      <c r="O48" s="173"/>
      <c r="P48" s="171" t="str">
        <f>IF(H48="","",IF(VLOOKUP(H48,選手名簿!$B$9:$K$58,2,FALSE)=0,"エラー",VLOOKUP(H48,選手名簿!$B$9:$K$58,2,FALSE)))</f>
        <v/>
      </c>
      <c r="Q48" s="172"/>
      <c r="R48" s="172"/>
      <c r="S48" s="173"/>
      <c r="T48" s="87"/>
    </row>
    <row r="49" spans="1:20" ht="18" customHeight="1" thickBot="1" x14ac:dyDescent="0.5">
      <c r="A49" s="100"/>
      <c r="B49" s="106">
        <v>35</v>
      </c>
      <c r="C49" s="90"/>
      <c r="D49" s="166"/>
      <c r="E49" s="166"/>
      <c r="F49" s="166"/>
      <c r="G49" s="167"/>
      <c r="H49" s="168"/>
      <c r="I49" s="169"/>
      <c r="J49" s="169"/>
      <c r="K49" s="170"/>
      <c r="L49" s="171" t="str">
        <f>IF(D49="","",IF(VLOOKUP(D49,選手名簿!$B$9:$K$58,2,FALSE)=0,"エラー",VLOOKUP(D49,選手名簿!$B$9:$K$58,2,FALSE)))</f>
        <v/>
      </c>
      <c r="M49" s="172"/>
      <c r="N49" s="172"/>
      <c r="O49" s="173"/>
      <c r="P49" s="171" t="str">
        <f>IF(H49="","",IF(VLOOKUP(H49,選手名簿!$B$9:$K$58,2,FALSE)=0,"エラー",VLOOKUP(H49,選手名簿!$B$9:$K$58,2,FALSE)))</f>
        <v/>
      </c>
      <c r="Q49" s="172"/>
      <c r="R49" s="172"/>
      <c r="S49" s="173"/>
      <c r="T49" s="87"/>
    </row>
    <row r="50" spans="1:20" ht="18" customHeight="1" thickBot="1" x14ac:dyDescent="0.5">
      <c r="A50" s="100"/>
      <c r="B50" s="106">
        <v>36</v>
      </c>
      <c r="C50" s="90"/>
      <c r="D50" s="166"/>
      <c r="E50" s="166"/>
      <c r="F50" s="166"/>
      <c r="G50" s="167"/>
      <c r="H50" s="168"/>
      <c r="I50" s="169"/>
      <c r="J50" s="169"/>
      <c r="K50" s="170"/>
      <c r="L50" s="171" t="str">
        <f>IF(D50="","",IF(VLOOKUP(D50,選手名簿!$B$9:$K$58,2,FALSE)=0,"エラー",VLOOKUP(D50,選手名簿!$B$9:$K$58,2,FALSE)))</f>
        <v/>
      </c>
      <c r="M50" s="172"/>
      <c r="N50" s="172"/>
      <c r="O50" s="173"/>
      <c r="P50" s="171" t="str">
        <f>IF(H50="","",IF(VLOOKUP(H50,選手名簿!$B$9:$K$58,2,FALSE)=0,"エラー",VLOOKUP(H50,選手名簿!$B$9:$K$58,2,FALSE)))</f>
        <v/>
      </c>
      <c r="Q50" s="172"/>
      <c r="R50" s="172"/>
      <c r="S50" s="173"/>
      <c r="T50" s="87"/>
    </row>
    <row r="51" spans="1:20" ht="18" customHeight="1" thickBot="1" x14ac:dyDescent="0.5">
      <c r="A51" s="100"/>
      <c r="B51" s="106">
        <v>37</v>
      </c>
      <c r="C51" s="90"/>
      <c r="D51" s="166"/>
      <c r="E51" s="166"/>
      <c r="F51" s="166"/>
      <c r="G51" s="167"/>
      <c r="H51" s="168"/>
      <c r="I51" s="169"/>
      <c r="J51" s="169"/>
      <c r="K51" s="170"/>
      <c r="L51" s="171" t="str">
        <f>IF(D51="","",IF(VLOOKUP(D51,選手名簿!$B$9:$K$58,2,FALSE)=0,"エラー",VLOOKUP(D51,選手名簿!$B$9:$K$58,2,FALSE)))</f>
        <v/>
      </c>
      <c r="M51" s="172"/>
      <c r="N51" s="172"/>
      <c r="O51" s="173"/>
      <c r="P51" s="171" t="str">
        <f>IF(H51="","",IF(VLOOKUP(H51,選手名簿!$B$9:$K$58,2,FALSE)=0,"エラー",VLOOKUP(H51,選手名簿!$B$9:$K$58,2,FALSE)))</f>
        <v/>
      </c>
      <c r="Q51" s="172"/>
      <c r="R51" s="172"/>
      <c r="S51" s="173"/>
      <c r="T51" s="87"/>
    </row>
    <row r="52" spans="1:20" ht="18" customHeight="1" thickBot="1" x14ac:dyDescent="0.5">
      <c r="A52" s="100"/>
      <c r="B52" s="106">
        <v>38</v>
      </c>
      <c r="C52" s="90"/>
      <c r="D52" s="166"/>
      <c r="E52" s="166"/>
      <c r="F52" s="166"/>
      <c r="G52" s="167"/>
      <c r="H52" s="168"/>
      <c r="I52" s="169"/>
      <c r="J52" s="169"/>
      <c r="K52" s="170"/>
      <c r="L52" s="171" t="str">
        <f>IF(D52="","",IF(VLOOKUP(D52,選手名簿!$B$9:$K$58,2,FALSE)=0,"エラー",VLOOKUP(D52,選手名簿!$B$9:$K$58,2,FALSE)))</f>
        <v/>
      </c>
      <c r="M52" s="172"/>
      <c r="N52" s="172"/>
      <c r="O52" s="173"/>
      <c r="P52" s="171" t="str">
        <f>IF(H52="","",IF(VLOOKUP(H52,選手名簿!$B$9:$K$58,2,FALSE)=0,"エラー",VLOOKUP(H52,選手名簿!$B$9:$K$58,2,FALSE)))</f>
        <v/>
      </c>
      <c r="Q52" s="172"/>
      <c r="R52" s="172"/>
      <c r="S52" s="173"/>
      <c r="T52" s="87"/>
    </row>
    <row r="53" spans="1:20" ht="18" customHeight="1" thickBot="1" x14ac:dyDescent="0.5">
      <c r="A53" s="100"/>
      <c r="B53" s="106">
        <v>39</v>
      </c>
      <c r="C53" s="90"/>
      <c r="D53" s="166"/>
      <c r="E53" s="166"/>
      <c r="F53" s="166"/>
      <c r="G53" s="167"/>
      <c r="H53" s="168"/>
      <c r="I53" s="169"/>
      <c r="J53" s="169"/>
      <c r="K53" s="170"/>
      <c r="L53" s="171" t="str">
        <f>IF(D53="","",IF(VLOOKUP(D53,選手名簿!$B$9:$K$58,2,FALSE)=0,"エラー",VLOOKUP(D53,選手名簿!$B$9:$K$58,2,FALSE)))</f>
        <v/>
      </c>
      <c r="M53" s="172"/>
      <c r="N53" s="172"/>
      <c r="O53" s="173"/>
      <c r="P53" s="171" t="str">
        <f>IF(H53="","",IF(VLOOKUP(H53,選手名簿!$B$9:$K$58,2,FALSE)=0,"エラー",VLOOKUP(H53,選手名簿!$B$9:$K$58,2,FALSE)))</f>
        <v/>
      </c>
      <c r="Q53" s="172"/>
      <c r="R53" s="172"/>
      <c r="S53" s="173"/>
      <c r="T53" s="87"/>
    </row>
    <row r="54" spans="1:20" ht="18" customHeight="1" thickBot="1" x14ac:dyDescent="0.5">
      <c r="A54" s="100"/>
      <c r="B54" s="106">
        <v>40</v>
      </c>
      <c r="C54" s="90"/>
      <c r="D54" s="166"/>
      <c r="E54" s="166"/>
      <c r="F54" s="166"/>
      <c r="G54" s="167"/>
      <c r="H54" s="168"/>
      <c r="I54" s="169"/>
      <c r="J54" s="169"/>
      <c r="K54" s="170"/>
      <c r="L54" s="171" t="str">
        <f>IF(D54="","",IF(VLOOKUP(D54,選手名簿!$B$9:$K$58,2,FALSE)=0,"エラー",VLOOKUP(D54,選手名簿!$B$9:$K$58,2,FALSE)))</f>
        <v/>
      </c>
      <c r="M54" s="172"/>
      <c r="N54" s="172"/>
      <c r="O54" s="173"/>
      <c r="P54" s="171" t="str">
        <f>IF(H54="","",IF(VLOOKUP(H54,選手名簿!$B$9:$K$58,2,FALSE)=0,"エラー",VLOOKUP(H54,選手名簿!$B$9:$K$58,2,FALSE)))</f>
        <v/>
      </c>
      <c r="Q54" s="172"/>
      <c r="R54" s="172"/>
      <c r="S54" s="173"/>
      <c r="T54" s="87"/>
    </row>
    <row r="55" spans="1:20" ht="18" customHeight="1" thickBot="1" x14ac:dyDescent="0.5">
      <c r="A55" s="100"/>
      <c r="B55" s="106">
        <v>41</v>
      </c>
      <c r="C55" s="90"/>
      <c r="D55" s="166"/>
      <c r="E55" s="166"/>
      <c r="F55" s="166"/>
      <c r="G55" s="167"/>
      <c r="H55" s="168"/>
      <c r="I55" s="169"/>
      <c r="J55" s="169"/>
      <c r="K55" s="170"/>
      <c r="L55" s="171" t="str">
        <f>IF(D55="","",IF(VLOOKUP(D55,選手名簿!$B$9:$K$58,2,FALSE)=0,"エラー",VLOOKUP(D55,選手名簿!$B$9:$K$58,2,FALSE)))</f>
        <v/>
      </c>
      <c r="M55" s="172"/>
      <c r="N55" s="172"/>
      <c r="O55" s="173"/>
      <c r="P55" s="171" t="str">
        <f>IF(H55="","",IF(VLOOKUP(H55,選手名簿!$B$9:$K$58,2,FALSE)=0,"エラー",VLOOKUP(H55,選手名簿!$B$9:$K$58,2,FALSE)))</f>
        <v/>
      </c>
      <c r="Q55" s="172"/>
      <c r="R55" s="172"/>
      <c r="S55" s="173"/>
      <c r="T55" s="87"/>
    </row>
    <row r="56" spans="1:20" ht="18" customHeight="1" thickBot="1" x14ac:dyDescent="0.5">
      <c r="A56" s="100"/>
      <c r="B56" s="106">
        <v>42</v>
      </c>
      <c r="C56" s="90"/>
      <c r="D56" s="166"/>
      <c r="E56" s="166"/>
      <c r="F56" s="166"/>
      <c r="G56" s="167"/>
      <c r="H56" s="168"/>
      <c r="I56" s="169"/>
      <c r="J56" s="169"/>
      <c r="K56" s="170"/>
      <c r="L56" s="171" t="str">
        <f>IF(D56="","",IF(VLOOKUP(D56,選手名簿!$B$9:$K$58,2,FALSE)=0,"エラー",VLOOKUP(D56,選手名簿!$B$9:$K$58,2,FALSE)))</f>
        <v/>
      </c>
      <c r="M56" s="172"/>
      <c r="N56" s="172"/>
      <c r="O56" s="173"/>
      <c r="P56" s="171" t="str">
        <f>IF(H56="","",IF(VLOOKUP(H56,選手名簿!$B$9:$K$58,2,FALSE)=0,"エラー",VLOOKUP(H56,選手名簿!$B$9:$K$58,2,FALSE)))</f>
        <v/>
      </c>
      <c r="Q56" s="172"/>
      <c r="R56" s="172"/>
      <c r="S56" s="173"/>
      <c r="T56" s="87"/>
    </row>
    <row r="57" spans="1:20" ht="18" customHeight="1" thickBot="1" x14ac:dyDescent="0.5">
      <c r="A57" s="100"/>
      <c r="B57" s="106">
        <v>43</v>
      </c>
      <c r="C57" s="90"/>
      <c r="D57" s="166"/>
      <c r="E57" s="166"/>
      <c r="F57" s="166"/>
      <c r="G57" s="167"/>
      <c r="H57" s="168"/>
      <c r="I57" s="169"/>
      <c r="J57" s="169"/>
      <c r="K57" s="170"/>
      <c r="L57" s="171" t="str">
        <f>IF(D57="","",IF(VLOOKUP(D57,選手名簿!$B$9:$K$58,2,FALSE)=0,"エラー",VLOOKUP(D57,選手名簿!$B$9:$K$58,2,FALSE)))</f>
        <v/>
      </c>
      <c r="M57" s="172"/>
      <c r="N57" s="172"/>
      <c r="O57" s="173"/>
      <c r="P57" s="171" t="str">
        <f>IF(H57="","",IF(VLOOKUP(H57,選手名簿!$B$9:$K$58,2,FALSE)=0,"エラー",VLOOKUP(H57,選手名簿!$B$9:$K$58,2,FALSE)))</f>
        <v/>
      </c>
      <c r="Q57" s="172"/>
      <c r="R57" s="172"/>
      <c r="S57" s="173"/>
      <c r="T57" s="87"/>
    </row>
    <row r="58" spans="1:20" ht="18" customHeight="1" thickBot="1" x14ac:dyDescent="0.5">
      <c r="A58" s="100"/>
      <c r="B58" s="106">
        <v>44</v>
      </c>
      <c r="C58" s="90"/>
      <c r="D58" s="166"/>
      <c r="E58" s="166"/>
      <c r="F58" s="166"/>
      <c r="G58" s="167"/>
      <c r="H58" s="168"/>
      <c r="I58" s="169"/>
      <c r="J58" s="169"/>
      <c r="K58" s="170"/>
      <c r="L58" s="171" t="str">
        <f>IF(D58="","",IF(VLOOKUP(D58,選手名簿!$B$9:$K$58,2,FALSE)=0,"エラー",VLOOKUP(D58,選手名簿!$B$9:$K$58,2,FALSE)))</f>
        <v/>
      </c>
      <c r="M58" s="172"/>
      <c r="N58" s="172"/>
      <c r="O58" s="173"/>
      <c r="P58" s="171" t="str">
        <f>IF(H58="","",IF(VLOOKUP(H58,選手名簿!$B$9:$K$58,2,FALSE)=0,"エラー",VLOOKUP(H58,選手名簿!$B$9:$K$58,2,FALSE)))</f>
        <v/>
      </c>
      <c r="Q58" s="172"/>
      <c r="R58" s="172"/>
      <c r="S58" s="173"/>
      <c r="T58" s="87"/>
    </row>
    <row r="59" spans="1:20" ht="18" customHeight="1" thickBot="1" x14ac:dyDescent="0.5">
      <c r="A59" s="100"/>
      <c r="B59" s="106">
        <v>45</v>
      </c>
      <c r="C59" s="90"/>
      <c r="D59" s="166"/>
      <c r="E59" s="166"/>
      <c r="F59" s="166"/>
      <c r="G59" s="167"/>
      <c r="H59" s="168"/>
      <c r="I59" s="169"/>
      <c r="J59" s="169"/>
      <c r="K59" s="170"/>
      <c r="L59" s="171" t="str">
        <f>IF(D59="","",IF(VLOOKUP(D59,選手名簿!$B$9:$K$58,2,FALSE)=0,"エラー",VLOOKUP(D59,選手名簿!$B$9:$K$58,2,FALSE)))</f>
        <v/>
      </c>
      <c r="M59" s="172"/>
      <c r="N59" s="172"/>
      <c r="O59" s="173"/>
      <c r="P59" s="171" t="str">
        <f>IF(H59="","",IF(VLOOKUP(H59,選手名簿!$B$9:$K$58,2,FALSE)=0,"エラー",VLOOKUP(H59,選手名簿!$B$9:$K$58,2,FALSE)))</f>
        <v/>
      </c>
      <c r="Q59" s="172"/>
      <c r="R59" s="172"/>
      <c r="S59" s="173"/>
      <c r="T59" s="87"/>
    </row>
    <row r="60" spans="1:20" ht="18" customHeight="1" thickBot="1" x14ac:dyDescent="0.5">
      <c r="A60" s="100"/>
      <c r="B60" s="106">
        <v>46</v>
      </c>
      <c r="C60" s="90"/>
      <c r="D60" s="166"/>
      <c r="E60" s="166"/>
      <c r="F60" s="166"/>
      <c r="G60" s="167"/>
      <c r="H60" s="168"/>
      <c r="I60" s="169"/>
      <c r="J60" s="169"/>
      <c r="K60" s="170"/>
      <c r="L60" s="171" t="str">
        <f>IF(D60="","",IF(VLOOKUP(D60,選手名簿!$B$9:$K$58,2,FALSE)=0,"エラー",VLOOKUP(D60,選手名簿!$B$9:$K$58,2,FALSE)))</f>
        <v/>
      </c>
      <c r="M60" s="172"/>
      <c r="N60" s="172"/>
      <c r="O60" s="173"/>
      <c r="P60" s="171" t="str">
        <f>IF(H60="","",IF(VLOOKUP(H60,選手名簿!$B$9:$K$58,2,FALSE)=0,"エラー",VLOOKUP(H60,選手名簿!$B$9:$K$58,2,FALSE)))</f>
        <v/>
      </c>
      <c r="Q60" s="172"/>
      <c r="R60" s="172"/>
      <c r="S60" s="173"/>
      <c r="T60" s="87"/>
    </row>
    <row r="61" spans="1:20" ht="18" customHeight="1" thickBot="1" x14ac:dyDescent="0.5">
      <c r="A61" s="100"/>
      <c r="B61" s="106">
        <v>47</v>
      </c>
      <c r="C61" s="90"/>
      <c r="D61" s="166"/>
      <c r="E61" s="166"/>
      <c r="F61" s="166"/>
      <c r="G61" s="167"/>
      <c r="H61" s="168"/>
      <c r="I61" s="169"/>
      <c r="J61" s="169"/>
      <c r="K61" s="170"/>
      <c r="L61" s="171" t="str">
        <f>IF(D61="","",IF(VLOOKUP(D61,選手名簿!$B$9:$K$58,2,FALSE)=0,"エラー",VLOOKUP(D61,選手名簿!$B$9:$K$58,2,FALSE)))</f>
        <v/>
      </c>
      <c r="M61" s="172"/>
      <c r="N61" s="172"/>
      <c r="O61" s="173"/>
      <c r="P61" s="171" t="str">
        <f>IF(H61="","",IF(VLOOKUP(H61,選手名簿!$B$9:$K$58,2,FALSE)=0,"エラー",VLOOKUP(H61,選手名簿!$B$9:$K$58,2,FALSE)))</f>
        <v/>
      </c>
      <c r="Q61" s="172"/>
      <c r="R61" s="172"/>
      <c r="S61" s="173"/>
      <c r="T61" s="87"/>
    </row>
    <row r="62" spans="1:20" ht="18" customHeight="1" thickBot="1" x14ac:dyDescent="0.5">
      <c r="A62" s="100"/>
      <c r="B62" s="106">
        <v>48</v>
      </c>
      <c r="C62" s="90"/>
      <c r="D62" s="166"/>
      <c r="E62" s="166"/>
      <c r="F62" s="166"/>
      <c r="G62" s="167"/>
      <c r="H62" s="168"/>
      <c r="I62" s="169"/>
      <c r="J62" s="169"/>
      <c r="K62" s="170"/>
      <c r="L62" s="171" t="str">
        <f>IF(D62="","",IF(VLOOKUP(D62,選手名簿!$B$9:$K$58,2,FALSE)=0,"エラー",VLOOKUP(D62,選手名簿!$B$9:$K$58,2,FALSE)))</f>
        <v/>
      </c>
      <c r="M62" s="172"/>
      <c r="N62" s="172"/>
      <c r="O62" s="173"/>
      <c r="P62" s="171" t="str">
        <f>IF(H62="","",IF(VLOOKUP(H62,選手名簿!$B$9:$K$58,2,FALSE)=0,"エラー",VLOOKUP(H62,選手名簿!$B$9:$K$58,2,FALSE)))</f>
        <v/>
      </c>
      <c r="Q62" s="172"/>
      <c r="R62" s="172"/>
      <c r="S62" s="173"/>
      <c r="T62" s="87"/>
    </row>
    <row r="63" spans="1:20" ht="18" customHeight="1" thickBot="1" x14ac:dyDescent="0.5">
      <c r="A63" s="100"/>
      <c r="B63" s="106">
        <v>49</v>
      </c>
      <c r="C63" s="90"/>
      <c r="D63" s="166"/>
      <c r="E63" s="166"/>
      <c r="F63" s="166"/>
      <c r="G63" s="167"/>
      <c r="H63" s="168"/>
      <c r="I63" s="169"/>
      <c r="J63" s="169"/>
      <c r="K63" s="170"/>
      <c r="L63" s="171" t="str">
        <f>IF(D63="","",IF(VLOOKUP(D63,選手名簿!$B$9:$K$58,2,FALSE)=0,"エラー",VLOOKUP(D63,選手名簿!$B$9:$K$58,2,FALSE)))</f>
        <v/>
      </c>
      <c r="M63" s="172"/>
      <c r="N63" s="172"/>
      <c r="O63" s="173"/>
      <c r="P63" s="171" t="str">
        <f>IF(H63="","",IF(VLOOKUP(H63,選手名簿!$B$9:$K$58,2,FALSE)=0,"エラー",VLOOKUP(H63,選手名簿!$B$9:$K$58,2,FALSE)))</f>
        <v/>
      </c>
      <c r="Q63" s="172"/>
      <c r="R63" s="172"/>
      <c r="S63" s="173"/>
      <c r="T63" s="87"/>
    </row>
    <row r="64" spans="1:20" ht="18" customHeight="1" thickBot="1" x14ac:dyDescent="0.5">
      <c r="A64" s="100"/>
      <c r="B64" s="106">
        <v>50</v>
      </c>
      <c r="C64" s="90"/>
      <c r="D64" s="166"/>
      <c r="E64" s="166"/>
      <c r="F64" s="166"/>
      <c r="G64" s="167"/>
      <c r="H64" s="168"/>
      <c r="I64" s="169"/>
      <c r="J64" s="169"/>
      <c r="K64" s="170"/>
      <c r="L64" s="171" t="str">
        <f>IF(D64="","",IF(VLOOKUP(D64,選手名簿!$B$9:$K$58,2,FALSE)=0,"エラー",VLOOKUP(D64,選手名簿!$B$9:$K$58,2,FALSE)))</f>
        <v/>
      </c>
      <c r="M64" s="172"/>
      <c r="N64" s="172"/>
      <c r="O64" s="173"/>
      <c r="P64" s="171" t="str">
        <f>IF(H64="","",IF(VLOOKUP(H64,選手名簿!$B$9:$K$58,2,FALSE)=0,"エラー",VLOOKUP(H64,選手名簿!$B$9:$K$58,2,FALSE)))</f>
        <v/>
      </c>
      <c r="Q64" s="172"/>
      <c r="R64" s="172"/>
      <c r="S64" s="173"/>
      <c r="T64" s="87"/>
    </row>
    <row r="65" spans="1:20" ht="18" customHeight="1" thickBot="1" x14ac:dyDescent="0.5">
      <c r="A65" s="100"/>
      <c r="B65" s="106">
        <v>51</v>
      </c>
      <c r="C65" s="90"/>
      <c r="D65" s="166"/>
      <c r="E65" s="166"/>
      <c r="F65" s="166"/>
      <c r="G65" s="167"/>
      <c r="H65" s="168"/>
      <c r="I65" s="169"/>
      <c r="J65" s="169"/>
      <c r="K65" s="170"/>
      <c r="L65" s="171" t="str">
        <f>IF(D65="","",IF(VLOOKUP(D65,選手名簿!$B$9:$K$58,2,FALSE)=0,"エラー",VLOOKUP(D65,選手名簿!$B$9:$K$58,2,FALSE)))</f>
        <v/>
      </c>
      <c r="M65" s="172"/>
      <c r="N65" s="172"/>
      <c r="O65" s="173"/>
      <c r="P65" s="171" t="str">
        <f>IF(H65="","",IF(VLOOKUP(H65,選手名簿!$B$9:$K$58,2,FALSE)=0,"エラー",VLOOKUP(H65,選手名簿!$B$9:$K$58,2,FALSE)))</f>
        <v/>
      </c>
      <c r="Q65" s="172"/>
      <c r="R65" s="172"/>
      <c r="S65" s="173"/>
      <c r="T65" s="87"/>
    </row>
    <row r="66" spans="1:20" ht="18" customHeight="1" thickBot="1" x14ac:dyDescent="0.5">
      <c r="A66" s="100"/>
      <c r="B66" s="106">
        <v>52</v>
      </c>
      <c r="C66" s="90"/>
      <c r="D66" s="166"/>
      <c r="E66" s="166"/>
      <c r="F66" s="166"/>
      <c r="G66" s="167"/>
      <c r="H66" s="168"/>
      <c r="I66" s="169"/>
      <c r="J66" s="169"/>
      <c r="K66" s="170"/>
      <c r="L66" s="171" t="str">
        <f>IF(D66="","",IF(VLOOKUP(D66,選手名簿!$B$9:$K$58,2,FALSE)=0,"エラー",VLOOKUP(D66,選手名簿!$B$9:$K$58,2,FALSE)))</f>
        <v/>
      </c>
      <c r="M66" s="172"/>
      <c r="N66" s="172"/>
      <c r="O66" s="173"/>
      <c r="P66" s="171" t="str">
        <f>IF(H66="","",IF(VLOOKUP(H66,選手名簿!$B$9:$K$58,2,FALSE)=0,"エラー",VLOOKUP(H66,選手名簿!$B$9:$K$58,2,FALSE)))</f>
        <v/>
      </c>
      <c r="Q66" s="172"/>
      <c r="R66" s="172"/>
      <c r="S66" s="173"/>
      <c r="T66" s="87"/>
    </row>
    <row r="67" spans="1:20" ht="18" customHeight="1" thickBot="1" x14ac:dyDescent="0.5">
      <c r="A67" s="100"/>
      <c r="B67" s="106">
        <v>53</v>
      </c>
      <c r="C67" s="90"/>
      <c r="D67" s="166"/>
      <c r="E67" s="166"/>
      <c r="F67" s="166"/>
      <c r="G67" s="167"/>
      <c r="H67" s="168"/>
      <c r="I67" s="169"/>
      <c r="J67" s="169"/>
      <c r="K67" s="170"/>
      <c r="L67" s="171" t="str">
        <f>IF(D67="","",IF(VLOOKUP(D67,選手名簿!$B$9:$K$58,2,FALSE)=0,"エラー",VLOOKUP(D67,選手名簿!$B$9:$K$58,2,FALSE)))</f>
        <v/>
      </c>
      <c r="M67" s="172"/>
      <c r="N67" s="172"/>
      <c r="O67" s="173"/>
      <c r="P67" s="171" t="str">
        <f>IF(H67="","",IF(VLOOKUP(H67,選手名簿!$B$9:$K$58,2,FALSE)=0,"エラー",VLOOKUP(H67,選手名簿!$B$9:$K$58,2,FALSE)))</f>
        <v/>
      </c>
      <c r="Q67" s="172"/>
      <c r="R67" s="172"/>
      <c r="S67" s="173"/>
      <c r="T67" s="87"/>
    </row>
    <row r="68" spans="1:20" ht="18" customHeight="1" thickBot="1" x14ac:dyDescent="0.5">
      <c r="A68" s="100"/>
      <c r="B68" s="106">
        <v>54</v>
      </c>
      <c r="C68" s="90"/>
      <c r="D68" s="166"/>
      <c r="E68" s="166"/>
      <c r="F68" s="166"/>
      <c r="G68" s="167"/>
      <c r="H68" s="168"/>
      <c r="I68" s="169"/>
      <c r="J68" s="169"/>
      <c r="K68" s="170"/>
      <c r="L68" s="171" t="str">
        <f>IF(D68="","",IF(VLOOKUP(D68,選手名簿!$B$9:$K$58,2,FALSE)=0,"エラー",VLOOKUP(D68,選手名簿!$B$9:$K$58,2,FALSE)))</f>
        <v/>
      </c>
      <c r="M68" s="172"/>
      <c r="N68" s="172"/>
      <c r="O68" s="173"/>
      <c r="P68" s="171" t="str">
        <f>IF(H68="","",IF(VLOOKUP(H68,選手名簿!$B$9:$K$58,2,FALSE)=0,"エラー",VLOOKUP(H68,選手名簿!$B$9:$K$58,2,FALSE)))</f>
        <v/>
      </c>
      <c r="Q68" s="172"/>
      <c r="R68" s="172"/>
      <c r="S68" s="173"/>
      <c r="T68" s="87"/>
    </row>
    <row r="69" spans="1:20" ht="18" customHeight="1" thickBot="1" x14ac:dyDescent="0.5">
      <c r="A69" s="100"/>
      <c r="B69" s="106">
        <v>55</v>
      </c>
      <c r="C69" s="90"/>
      <c r="D69" s="166"/>
      <c r="E69" s="166"/>
      <c r="F69" s="166"/>
      <c r="G69" s="167"/>
      <c r="H69" s="168"/>
      <c r="I69" s="169"/>
      <c r="J69" s="169"/>
      <c r="K69" s="170"/>
      <c r="L69" s="171" t="str">
        <f>IF(D69="","",IF(VLOOKUP(D69,選手名簿!$B$9:$K$58,2,FALSE)=0,"エラー",VLOOKUP(D69,選手名簿!$B$9:$K$58,2,FALSE)))</f>
        <v/>
      </c>
      <c r="M69" s="172"/>
      <c r="N69" s="172"/>
      <c r="O69" s="173"/>
      <c r="P69" s="171" t="str">
        <f>IF(H69="","",IF(VLOOKUP(H69,選手名簿!$B$9:$K$58,2,FALSE)=0,"エラー",VLOOKUP(H69,選手名簿!$B$9:$K$58,2,FALSE)))</f>
        <v/>
      </c>
      <c r="Q69" s="172"/>
      <c r="R69" s="172"/>
      <c r="S69" s="173"/>
      <c r="T69" s="87"/>
    </row>
    <row r="70" spans="1:20" ht="18" customHeight="1" thickBot="1" x14ac:dyDescent="0.5">
      <c r="A70" s="100"/>
      <c r="B70" s="106">
        <v>56</v>
      </c>
      <c r="C70" s="90"/>
      <c r="D70" s="166"/>
      <c r="E70" s="166"/>
      <c r="F70" s="166"/>
      <c r="G70" s="167"/>
      <c r="H70" s="168"/>
      <c r="I70" s="169"/>
      <c r="J70" s="169"/>
      <c r="K70" s="170"/>
      <c r="L70" s="171" t="str">
        <f>IF(D70="","",IF(VLOOKUP(D70,選手名簿!$B$9:$K$58,2,FALSE)=0,"エラー",VLOOKUP(D70,選手名簿!$B$9:$K$58,2,FALSE)))</f>
        <v/>
      </c>
      <c r="M70" s="172"/>
      <c r="N70" s="172"/>
      <c r="O70" s="173"/>
      <c r="P70" s="171" t="str">
        <f>IF(H70="","",IF(VLOOKUP(H70,選手名簿!$B$9:$K$58,2,FALSE)=0,"エラー",VLOOKUP(H70,選手名簿!$B$9:$K$58,2,FALSE)))</f>
        <v/>
      </c>
      <c r="Q70" s="172"/>
      <c r="R70" s="172"/>
      <c r="S70" s="173"/>
      <c r="T70" s="87"/>
    </row>
    <row r="71" spans="1:20" ht="18" customHeight="1" thickBot="1" x14ac:dyDescent="0.5">
      <c r="A71" s="100"/>
      <c r="B71" s="106">
        <v>57</v>
      </c>
      <c r="C71" s="90"/>
      <c r="D71" s="166"/>
      <c r="E71" s="166"/>
      <c r="F71" s="166"/>
      <c r="G71" s="167"/>
      <c r="H71" s="168"/>
      <c r="I71" s="169"/>
      <c r="J71" s="169"/>
      <c r="K71" s="170"/>
      <c r="L71" s="171" t="str">
        <f>IF(D71="","",IF(VLOOKUP(D71,選手名簿!$B$9:$K$58,2,FALSE)=0,"エラー",VLOOKUP(D71,選手名簿!$B$9:$K$58,2,FALSE)))</f>
        <v/>
      </c>
      <c r="M71" s="172"/>
      <c r="N71" s="172"/>
      <c r="O71" s="173"/>
      <c r="P71" s="171" t="str">
        <f>IF(H71="","",IF(VLOOKUP(H71,選手名簿!$B$9:$K$58,2,FALSE)=0,"エラー",VLOOKUP(H71,選手名簿!$B$9:$K$58,2,FALSE)))</f>
        <v/>
      </c>
      <c r="Q71" s="172"/>
      <c r="R71" s="172"/>
      <c r="S71" s="173"/>
      <c r="T71" s="87"/>
    </row>
    <row r="72" spans="1:20" ht="18" customHeight="1" thickBot="1" x14ac:dyDescent="0.5">
      <c r="A72" s="100"/>
      <c r="B72" s="106">
        <v>58</v>
      </c>
      <c r="C72" s="90"/>
      <c r="D72" s="166"/>
      <c r="E72" s="166"/>
      <c r="F72" s="166"/>
      <c r="G72" s="167"/>
      <c r="H72" s="168"/>
      <c r="I72" s="169"/>
      <c r="J72" s="169"/>
      <c r="K72" s="170"/>
      <c r="L72" s="171" t="str">
        <f>IF(D72="","",IF(VLOOKUP(D72,選手名簿!$B$9:$K$58,2,FALSE)=0,"エラー",VLOOKUP(D72,選手名簿!$B$9:$K$58,2,FALSE)))</f>
        <v/>
      </c>
      <c r="M72" s="172"/>
      <c r="N72" s="172"/>
      <c r="O72" s="173"/>
      <c r="P72" s="171" t="str">
        <f>IF(H72="","",IF(VLOOKUP(H72,選手名簿!$B$9:$K$58,2,FALSE)=0,"エラー",VLOOKUP(H72,選手名簿!$B$9:$K$58,2,FALSE)))</f>
        <v/>
      </c>
      <c r="Q72" s="172"/>
      <c r="R72" s="172"/>
      <c r="S72" s="173"/>
      <c r="T72" s="87"/>
    </row>
    <row r="73" spans="1:20" ht="18" customHeight="1" thickBot="1" x14ac:dyDescent="0.5">
      <c r="A73" s="100"/>
      <c r="B73" s="106">
        <v>59</v>
      </c>
      <c r="C73" s="90"/>
      <c r="D73" s="166"/>
      <c r="E73" s="166"/>
      <c r="F73" s="166"/>
      <c r="G73" s="167"/>
      <c r="H73" s="168"/>
      <c r="I73" s="169"/>
      <c r="J73" s="169"/>
      <c r="K73" s="170"/>
      <c r="L73" s="171" t="str">
        <f>IF(D73="","",IF(VLOOKUP(D73,選手名簿!$B$9:$K$58,2,FALSE)=0,"エラー",VLOOKUP(D73,選手名簿!$B$9:$K$58,2,FALSE)))</f>
        <v/>
      </c>
      <c r="M73" s="172"/>
      <c r="N73" s="172"/>
      <c r="O73" s="173"/>
      <c r="P73" s="171" t="str">
        <f>IF(H73="","",IF(VLOOKUP(H73,選手名簿!$B$9:$K$58,2,FALSE)=0,"エラー",VLOOKUP(H73,選手名簿!$B$9:$K$58,2,FALSE)))</f>
        <v/>
      </c>
      <c r="Q73" s="172"/>
      <c r="R73" s="172"/>
      <c r="S73" s="173"/>
      <c r="T73" s="87"/>
    </row>
    <row r="74" spans="1:20" ht="18" customHeight="1" thickBot="1" x14ac:dyDescent="0.5">
      <c r="A74" s="100"/>
      <c r="B74" s="106">
        <v>60</v>
      </c>
      <c r="C74" s="90"/>
      <c r="D74" s="166"/>
      <c r="E74" s="166"/>
      <c r="F74" s="166"/>
      <c r="G74" s="167"/>
      <c r="H74" s="168"/>
      <c r="I74" s="169"/>
      <c r="J74" s="169"/>
      <c r="K74" s="170"/>
      <c r="L74" s="171" t="str">
        <f>IF(D74="","",IF(VLOOKUP(D74,選手名簿!$B$9:$K$58,2,FALSE)=0,"エラー",VLOOKUP(D74,選手名簿!$B$9:$K$58,2,FALSE)))</f>
        <v/>
      </c>
      <c r="M74" s="172"/>
      <c r="N74" s="172"/>
      <c r="O74" s="173"/>
      <c r="P74" s="171" t="str">
        <f>IF(H74="","",IF(VLOOKUP(H74,選手名簿!$B$9:$K$58,2,FALSE)=0,"エラー",VLOOKUP(H74,選手名簿!$B$9:$K$58,2,FALSE)))</f>
        <v/>
      </c>
      <c r="Q74" s="172"/>
      <c r="R74" s="172"/>
      <c r="S74" s="173"/>
      <c r="T74" s="87"/>
    </row>
    <row r="75" spans="1:20" ht="18" customHeight="1" thickBot="1" x14ac:dyDescent="0.5">
      <c r="A75" s="100"/>
      <c r="B75" s="106">
        <v>61</v>
      </c>
      <c r="C75" s="90"/>
      <c r="D75" s="166"/>
      <c r="E75" s="166"/>
      <c r="F75" s="166"/>
      <c r="G75" s="167"/>
      <c r="H75" s="168"/>
      <c r="I75" s="169"/>
      <c r="J75" s="169"/>
      <c r="K75" s="170"/>
      <c r="L75" s="171" t="str">
        <f>IF(D75="","",IF(VLOOKUP(D75,選手名簿!$B$9:$K$58,2,FALSE)=0,"エラー",VLOOKUP(D75,選手名簿!$B$9:$K$58,2,FALSE)))</f>
        <v/>
      </c>
      <c r="M75" s="172"/>
      <c r="N75" s="172"/>
      <c r="O75" s="173"/>
      <c r="P75" s="171" t="str">
        <f>IF(H75="","",IF(VLOOKUP(H75,選手名簿!$B$9:$K$58,2,FALSE)=0,"エラー",VLOOKUP(H75,選手名簿!$B$9:$K$58,2,FALSE)))</f>
        <v/>
      </c>
      <c r="Q75" s="172"/>
      <c r="R75" s="172"/>
      <c r="S75" s="173"/>
      <c r="T75" s="87"/>
    </row>
    <row r="76" spans="1:20" ht="18" customHeight="1" thickBot="1" x14ac:dyDescent="0.5">
      <c r="A76" s="100"/>
      <c r="B76" s="106">
        <v>62</v>
      </c>
      <c r="C76" s="90"/>
      <c r="D76" s="166"/>
      <c r="E76" s="166"/>
      <c r="F76" s="166"/>
      <c r="G76" s="167"/>
      <c r="H76" s="168"/>
      <c r="I76" s="169"/>
      <c r="J76" s="169"/>
      <c r="K76" s="170"/>
      <c r="L76" s="171" t="str">
        <f>IF(D76="","",IF(VLOOKUP(D76,選手名簿!$B$9:$K$58,2,FALSE)=0,"エラー",VLOOKUP(D76,選手名簿!$B$9:$K$58,2,FALSE)))</f>
        <v/>
      </c>
      <c r="M76" s="172"/>
      <c r="N76" s="172"/>
      <c r="O76" s="173"/>
      <c r="P76" s="171" t="str">
        <f>IF(H76="","",IF(VLOOKUP(H76,選手名簿!$B$9:$K$58,2,FALSE)=0,"エラー",VLOOKUP(H76,選手名簿!$B$9:$K$58,2,FALSE)))</f>
        <v/>
      </c>
      <c r="Q76" s="172"/>
      <c r="R76" s="172"/>
      <c r="S76" s="173"/>
      <c r="T76" s="87"/>
    </row>
    <row r="77" spans="1:20" ht="18" customHeight="1" thickBot="1" x14ac:dyDescent="0.5">
      <c r="A77" s="100"/>
      <c r="B77" s="106">
        <v>63</v>
      </c>
      <c r="C77" s="90"/>
      <c r="D77" s="166"/>
      <c r="E77" s="166"/>
      <c r="F77" s="166"/>
      <c r="G77" s="167"/>
      <c r="H77" s="168"/>
      <c r="I77" s="169"/>
      <c r="J77" s="169"/>
      <c r="K77" s="170"/>
      <c r="L77" s="171" t="str">
        <f>IF(D77="","",IF(VLOOKUP(D77,選手名簿!$B$9:$K$58,2,FALSE)=0,"エラー",VLOOKUP(D77,選手名簿!$B$9:$K$58,2,FALSE)))</f>
        <v/>
      </c>
      <c r="M77" s="172"/>
      <c r="N77" s="172"/>
      <c r="O77" s="173"/>
      <c r="P77" s="171" t="str">
        <f>IF(H77="","",IF(VLOOKUP(H77,選手名簿!$B$9:$K$58,2,FALSE)=0,"エラー",VLOOKUP(H77,選手名簿!$B$9:$K$58,2,FALSE)))</f>
        <v/>
      </c>
      <c r="Q77" s="172"/>
      <c r="R77" s="172"/>
      <c r="S77" s="173"/>
      <c r="T77" s="87"/>
    </row>
    <row r="78" spans="1:20" ht="18" customHeight="1" thickBot="1" x14ac:dyDescent="0.5">
      <c r="A78" s="100"/>
      <c r="B78" s="106">
        <v>64</v>
      </c>
      <c r="C78" s="90"/>
      <c r="D78" s="166"/>
      <c r="E78" s="166"/>
      <c r="F78" s="166"/>
      <c r="G78" s="167"/>
      <c r="H78" s="168"/>
      <c r="I78" s="169"/>
      <c r="J78" s="169"/>
      <c r="K78" s="170"/>
      <c r="L78" s="171" t="str">
        <f>IF(D78="","",IF(VLOOKUP(D78,選手名簿!$B$9:$K$58,2,FALSE)=0,"エラー",VLOOKUP(D78,選手名簿!$B$9:$K$58,2,FALSE)))</f>
        <v/>
      </c>
      <c r="M78" s="172"/>
      <c r="N78" s="172"/>
      <c r="O78" s="173"/>
      <c r="P78" s="171" t="str">
        <f>IF(H78="","",IF(VLOOKUP(H78,選手名簿!$B$9:$K$58,2,FALSE)=0,"エラー",VLOOKUP(H78,選手名簿!$B$9:$K$58,2,FALSE)))</f>
        <v/>
      </c>
      <c r="Q78" s="172"/>
      <c r="R78" s="172"/>
      <c r="S78" s="173"/>
      <c r="T78" s="87"/>
    </row>
    <row r="79" spans="1:20" ht="18" customHeight="1" thickBot="1" x14ac:dyDescent="0.5">
      <c r="A79" s="100"/>
      <c r="B79" s="106">
        <v>65</v>
      </c>
      <c r="C79" s="90"/>
      <c r="D79" s="166"/>
      <c r="E79" s="166"/>
      <c r="F79" s="166"/>
      <c r="G79" s="167"/>
      <c r="H79" s="168"/>
      <c r="I79" s="169"/>
      <c r="J79" s="169"/>
      <c r="K79" s="170"/>
      <c r="L79" s="171" t="str">
        <f>IF(D79="","",IF(VLOOKUP(D79,選手名簿!$B$9:$K$58,2,FALSE)=0,"エラー",VLOOKUP(D79,選手名簿!$B$9:$K$58,2,FALSE)))</f>
        <v/>
      </c>
      <c r="M79" s="172"/>
      <c r="N79" s="172"/>
      <c r="O79" s="173"/>
      <c r="P79" s="171" t="str">
        <f>IF(H79="","",IF(VLOOKUP(H79,選手名簿!$B$9:$K$58,2,FALSE)=0,"エラー",VLOOKUP(H79,選手名簿!$B$9:$K$58,2,FALSE)))</f>
        <v/>
      </c>
      <c r="Q79" s="172"/>
      <c r="R79" s="172"/>
      <c r="S79" s="173"/>
      <c r="T79" s="87"/>
    </row>
    <row r="80" spans="1:20" ht="18" customHeight="1" thickBot="1" x14ac:dyDescent="0.5">
      <c r="A80" s="100"/>
      <c r="B80" s="106">
        <v>66</v>
      </c>
      <c r="C80" s="90"/>
      <c r="D80" s="166"/>
      <c r="E80" s="166"/>
      <c r="F80" s="166"/>
      <c r="G80" s="167"/>
      <c r="H80" s="168"/>
      <c r="I80" s="169"/>
      <c r="J80" s="169"/>
      <c r="K80" s="170"/>
      <c r="L80" s="171" t="str">
        <f>IF(D80="","",IF(VLOOKUP(D80,選手名簿!$B$9:$K$58,2,FALSE)=0,"エラー",VLOOKUP(D80,選手名簿!$B$9:$K$58,2,FALSE)))</f>
        <v/>
      </c>
      <c r="M80" s="172"/>
      <c r="N80" s="172"/>
      <c r="O80" s="173"/>
      <c r="P80" s="171" t="str">
        <f>IF(H80="","",IF(VLOOKUP(H80,選手名簿!$B$9:$K$58,2,FALSE)=0,"エラー",VLOOKUP(H80,選手名簿!$B$9:$K$58,2,FALSE)))</f>
        <v/>
      </c>
      <c r="Q80" s="172"/>
      <c r="R80" s="172"/>
      <c r="S80" s="173"/>
      <c r="T80" s="87"/>
    </row>
    <row r="81" spans="1:20" ht="18" customHeight="1" thickBot="1" x14ac:dyDescent="0.5">
      <c r="A81" s="100"/>
      <c r="B81" s="106">
        <v>67</v>
      </c>
      <c r="C81" s="90"/>
      <c r="D81" s="166"/>
      <c r="E81" s="166"/>
      <c r="F81" s="166"/>
      <c r="G81" s="167"/>
      <c r="H81" s="168"/>
      <c r="I81" s="169"/>
      <c r="J81" s="169"/>
      <c r="K81" s="170"/>
      <c r="L81" s="171" t="str">
        <f>IF(D81="","",IF(VLOOKUP(D81,選手名簿!$B$9:$K$58,2,FALSE)=0,"エラー",VLOOKUP(D81,選手名簿!$B$9:$K$58,2,FALSE)))</f>
        <v/>
      </c>
      <c r="M81" s="172"/>
      <c r="N81" s="172"/>
      <c r="O81" s="173"/>
      <c r="P81" s="171" t="str">
        <f>IF(H81="","",IF(VLOOKUP(H81,選手名簿!$B$9:$K$58,2,FALSE)=0,"エラー",VLOOKUP(H81,選手名簿!$B$9:$K$58,2,FALSE)))</f>
        <v/>
      </c>
      <c r="Q81" s="172"/>
      <c r="R81" s="172"/>
      <c r="S81" s="173"/>
      <c r="T81" s="87"/>
    </row>
    <row r="82" spans="1:20" ht="18" customHeight="1" thickBot="1" x14ac:dyDescent="0.5">
      <c r="A82" s="100"/>
      <c r="B82" s="106">
        <v>68</v>
      </c>
      <c r="C82" s="90"/>
      <c r="D82" s="166"/>
      <c r="E82" s="166"/>
      <c r="F82" s="166"/>
      <c r="G82" s="167"/>
      <c r="H82" s="168"/>
      <c r="I82" s="169"/>
      <c r="J82" s="169"/>
      <c r="K82" s="170"/>
      <c r="L82" s="171" t="str">
        <f>IF(D82="","",IF(VLOOKUP(D82,選手名簿!$B$9:$K$58,2,FALSE)=0,"エラー",VLOOKUP(D82,選手名簿!$B$9:$K$58,2,FALSE)))</f>
        <v/>
      </c>
      <c r="M82" s="172"/>
      <c r="N82" s="172"/>
      <c r="O82" s="173"/>
      <c r="P82" s="171" t="str">
        <f>IF(H82="","",IF(VLOOKUP(H82,選手名簿!$B$9:$K$58,2,FALSE)=0,"エラー",VLOOKUP(H82,選手名簿!$B$9:$K$58,2,FALSE)))</f>
        <v/>
      </c>
      <c r="Q82" s="172"/>
      <c r="R82" s="172"/>
      <c r="S82" s="173"/>
      <c r="T82" s="87"/>
    </row>
    <row r="83" spans="1:20" ht="18" customHeight="1" thickBot="1" x14ac:dyDescent="0.5">
      <c r="A83" s="100"/>
      <c r="B83" s="106">
        <v>69</v>
      </c>
      <c r="C83" s="90"/>
      <c r="D83" s="166"/>
      <c r="E83" s="166"/>
      <c r="F83" s="166"/>
      <c r="G83" s="167"/>
      <c r="H83" s="168"/>
      <c r="I83" s="169"/>
      <c r="J83" s="169"/>
      <c r="K83" s="170"/>
      <c r="L83" s="171" t="str">
        <f>IF(D83="","",IF(VLOOKUP(D83,選手名簿!$B$9:$K$58,2,FALSE)=0,"エラー",VLOOKUP(D83,選手名簿!$B$9:$K$58,2,FALSE)))</f>
        <v/>
      </c>
      <c r="M83" s="172"/>
      <c r="N83" s="172"/>
      <c r="O83" s="173"/>
      <c r="P83" s="171" t="str">
        <f>IF(H83="","",IF(VLOOKUP(H83,選手名簿!$B$9:$K$58,2,FALSE)=0,"エラー",VLOOKUP(H83,選手名簿!$B$9:$K$58,2,FALSE)))</f>
        <v/>
      </c>
      <c r="Q83" s="172"/>
      <c r="R83" s="172"/>
      <c r="S83" s="173"/>
      <c r="T83" s="87"/>
    </row>
    <row r="84" spans="1:20" ht="18" customHeight="1" thickBot="1" x14ac:dyDescent="0.5">
      <c r="A84" s="100"/>
      <c r="B84" s="106">
        <v>70</v>
      </c>
      <c r="C84" s="90"/>
      <c r="D84" s="166"/>
      <c r="E84" s="166"/>
      <c r="F84" s="166"/>
      <c r="G84" s="167"/>
      <c r="H84" s="168"/>
      <c r="I84" s="169"/>
      <c r="J84" s="169"/>
      <c r="K84" s="170"/>
      <c r="L84" s="171" t="str">
        <f>IF(D84="","",IF(VLOOKUP(D84,選手名簿!$B$9:$K$58,2,FALSE)=0,"エラー",VLOOKUP(D84,選手名簿!$B$9:$K$58,2,FALSE)))</f>
        <v/>
      </c>
      <c r="M84" s="172"/>
      <c r="N84" s="172"/>
      <c r="O84" s="173"/>
      <c r="P84" s="171" t="str">
        <f>IF(H84="","",IF(VLOOKUP(H84,選手名簿!$B$9:$K$58,2,FALSE)=0,"エラー",VLOOKUP(H84,選手名簿!$B$9:$K$58,2,FALSE)))</f>
        <v/>
      </c>
      <c r="Q84" s="172"/>
      <c r="R84" s="172"/>
      <c r="S84" s="173"/>
      <c r="T84" s="87"/>
    </row>
    <row r="85" spans="1:20" ht="18" customHeight="1" thickBot="1" x14ac:dyDescent="0.5">
      <c r="A85" s="100"/>
      <c r="B85" s="106">
        <v>71</v>
      </c>
      <c r="C85" s="90"/>
      <c r="D85" s="166"/>
      <c r="E85" s="166"/>
      <c r="F85" s="166"/>
      <c r="G85" s="167"/>
      <c r="H85" s="168"/>
      <c r="I85" s="169"/>
      <c r="J85" s="169"/>
      <c r="K85" s="170"/>
      <c r="L85" s="171" t="str">
        <f>IF(D85="","",IF(VLOOKUP(D85,選手名簿!$B$9:$K$58,2,FALSE)=0,"エラー",VLOOKUP(D85,選手名簿!$B$9:$K$58,2,FALSE)))</f>
        <v/>
      </c>
      <c r="M85" s="172"/>
      <c r="N85" s="172"/>
      <c r="O85" s="173"/>
      <c r="P85" s="171" t="str">
        <f>IF(H85="","",IF(VLOOKUP(H85,選手名簿!$B$9:$K$58,2,FALSE)=0,"エラー",VLOOKUP(H85,選手名簿!$B$9:$K$58,2,FALSE)))</f>
        <v/>
      </c>
      <c r="Q85" s="172"/>
      <c r="R85" s="172"/>
      <c r="S85" s="173"/>
      <c r="T85" s="87"/>
    </row>
    <row r="86" spans="1:20" ht="18" customHeight="1" thickBot="1" x14ac:dyDescent="0.5">
      <c r="A86" s="100"/>
      <c r="B86" s="106">
        <v>72</v>
      </c>
      <c r="C86" s="90"/>
      <c r="D86" s="166"/>
      <c r="E86" s="166"/>
      <c r="F86" s="166"/>
      <c r="G86" s="167"/>
      <c r="H86" s="168"/>
      <c r="I86" s="169"/>
      <c r="J86" s="169"/>
      <c r="K86" s="170"/>
      <c r="L86" s="171" t="str">
        <f>IF(D86="","",IF(VLOOKUP(D86,選手名簿!$B$9:$K$58,2,FALSE)=0,"エラー",VLOOKUP(D86,選手名簿!$B$9:$K$58,2,FALSE)))</f>
        <v/>
      </c>
      <c r="M86" s="172"/>
      <c r="N86" s="172"/>
      <c r="O86" s="173"/>
      <c r="P86" s="171" t="str">
        <f>IF(H86="","",IF(VLOOKUP(H86,選手名簿!$B$9:$K$58,2,FALSE)=0,"エラー",VLOOKUP(H86,選手名簿!$B$9:$K$58,2,FALSE)))</f>
        <v/>
      </c>
      <c r="Q86" s="172"/>
      <c r="R86" s="172"/>
      <c r="S86" s="173"/>
      <c r="T86" s="87"/>
    </row>
    <row r="87" spans="1:20" ht="18" customHeight="1" thickBot="1" x14ac:dyDescent="0.5">
      <c r="A87" s="100"/>
      <c r="B87" s="106">
        <v>73</v>
      </c>
      <c r="C87" s="90"/>
      <c r="D87" s="166"/>
      <c r="E87" s="166"/>
      <c r="F87" s="166"/>
      <c r="G87" s="167"/>
      <c r="H87" s="168"/>
      <c r="I87" s="169"/>
      <c r="J87" s="169"/>
      <c r="K87" s="170"/>
      <c r="L87" s="171" t="str">
        <f>IF(D87="","",IF(VLOOKUP(D87,選手名簿!$B$9:$K$58,2,FALSE)=0,"エラー",VLOOKUP(D87,選手名簿!$B$9:$K$58,2,FALSE)))</f>
        <v/>
      </c>
      <c r="M87" s="172"/>
      <c r="N87" s="172"/>
      <c r="O87" s="173"/>
      <c r="P87" s="171" t="str">
        <f>IF(H87="","",IF(VLOOKUP(H87,選手名簿!$B$9:$K$58,2,FALSE)=0,"エラー",VLOOKUP(H87,選手名簿!$B$9:$K$58,2,FALSE)))</f>
        <v/>
      </c>
      <c r="Q87" s="172"/>
      <c r="R87" s="172"/>
      <c r="S87" s="173"/>
      <c r="T87" s="87"/>
    </row>
    <row r="88" spans="1:20" ht="18" customHeight="1" thickBot="1" x14ac:dyDescent="0.5">
      <c r="A88" s="100"/>
      <c r="B88" s="106">
        <v>74</v>
      </c>
      <c r="C88" s="90"/>
      <c r="D88" s="166"/>
      <c r="E88" s="166"/>
      <c r="F88" s="166"/>
      <c r="G88" s="167"/>
      <c r="H88" s="168"/>
      <c r="I88" s="169"/>
      <c r="J88" s="169"/>
      <c r="K88" s="170"/>
      <c r="L88" s="171" t="str">
        <f>IF(D88="","",IF(VLOOKUP(D88,選手名簿!$B$9:$K$58,2,FALSE)=0,"エラー",VLOOKUP(D88,選手名簿!$B$9:$K$58,2,FALSE)))</f>
        <v/>
      </c>
      <c r="M88" s="172"/>
      <c r="N88" s="172"/>
      <c r="O88" s="173"/>
      <c r="P88" s="171" t="str">
        <f>IF(H88="","",IF(VLOOKUP(H88,選手名簿!$B$9:$K$58,2,FALSE)=0,"エラー",VLOOKUP(H88,選手名簿!$B$9:$K$58,2,FALSE)))</f>
        <v/>
      </c>
      <c r="Q88" s="172"/>
      <c r="R88" s="172"/>
      <c r="S88" s="173"/>
      <c r="T88" s="87"/>
    </row>
    <row r="89" spans="1:20" ht="18" customHeight="1" thickBot="1" x14ac:dyDescent="0.5">
      <c r="A89" s="100"/>
      <c r="B89" s="106">
        <v>75</v>
      </c>
      <c r="C89" s="90"/>
      <c r="D89" s="166"/>
      <c r="E89" s="166"/>
      <c r="F89" s="166"/>
      <c r="G89" s="167"/>
      <c r="H89" s="168"/>
      <c r="I89" s="169"/>
      <c r="J89" s="169"/>
      <c r="K89" s="170"/>
      <c r="L89" s="171" t="str">
        <f>IF(D89="","",IF(VLOOKUP(D89,選手名簿!$B$9:$K$58,2,FALSE)=0,"エラー",VLOOKUP(D89,選手名簿!$B$9:$K$58,2,FALSE)))</f>
        <v/>
      </c>
      <c r="M89" s="172"/>
      <c r="N89" s="172"/>
      <c r="O89" s="173"/>
      <c r="P89" s="171" t="str">
        <f>IF(H89="","",IF(VLOOKUP(H89,選手名簿!$B$9:$K$58,2,FALSE)=0,"エラー",VLOOKUP(H89,選手名簿!$B$9:$K$58,2,FALSE)))</f>
        <v/>
      </c>
      <c r="Q89" s="172"/>
      <c r="R89" s="172"/>
      <c r="S89" s="173"/>
      <c r="T89" s="87"/>
    </row>
    <row r="90" spans="1:20" ht="18" customHeight="1" thickBot="1" x14ac:dyDescent="0.5">
      <c r="A90" s="100"/>
      <c r="B90" s="106">
        <v>76</v>
      </c>
      <c r="C90" s="90"/>
      <c r="D90" s="166"/>
      <c r="E90" s="166"/>
      <c r="F90" s="166"/>
      <c r="G90" s="167"/>
      <c r="H90" s="168"/>
      <c r="I90" s="169"/>
      <c r="J90" s="169"/>
      <c r="K90" s="170"/>
      <c r="L90" s="171" t="str">
        <f>IF(D90="","",IF(VLOOKUP(D90,選手名簿!$B$9:$K$58,2,FALSE)=0,"エラー",VLOOKUP(D90,選手名簿!$B$9:$K$58,2,FALSE)))</f>
        <v/>
      </c>
      <c r="M90" s="172"/>
      <c r="N90" s="172"/>
      <c r="O90" s="173"/>
      <c r="P90" s="171" t="str">
        <f>IF(H90="","",IF(VLOOKUP(H90,選手名簿!$B$9:$K$58,2,FALSE)=0,"エラー",VLOOKUP(H90,選手名簿!$B$9:$K$58,2,FALSE)))</f>
        <v/>
      </c>
      <c r="Q90" s="172"/>
      <c r="R90" s="172"/>
      <c r="S90" s="173"/>
      <c r="T90" s="87"/>
    </row>
    <row r="91" spans="1:20" ht="18" customHeight="1" thickBot="1" x14ac:dyDescent="0.5">
      <c r="A91" s="100"/>
      <c r="B91" s="106">
        <v>77</v>
      </c>
      <c r="C91" s="90"/>
      <c r="D91" s="166"/>
      <c r="E91" s="166"/>
      <c r="F91" s="166"/>
      <c r="G91" s="167"/>
      <c r="H91" s="168"/>
      <c r="I91" s="169"/>
      <c r="J91" s="169"/>
      <c r="K91" s="170"/>
      <c r="L91" s="171" t="str">
        <f>IF(D91="","",IF(VLOOKUP(D91,選手名簿!$B$9:$K$58,2,FALSE)=0,"エラー",VLOOKUP(D91,選手名簿!$B$9:$K$58,2,FALSE)))</f>
        <v/>
      </c>
      <c r="M91" s="172"/>
      <c r="N91" s="172"/>
      <c r="O91" s="173"/>
      <c r="P91" s="171" t="str">
        <f>IF(H91="","",IF(VLOOKUP(H91,選手名簿!$B$9:$K$58,2,FALSE)=0,"エラー",VLOOKUP(H91,選手名簿!$B$9:$K$58,2,FALSE)))</f>
        <v/>
      </c>
      <c r="Q91" s="172"/>
      <c r="R91" s="172"/>
      <c r="S91" s="173"/>
      <c r="T91" s="87"/>
    </row>
    <row r="92" spans="1:20" ht="18" customHeight="1" thickBot="1" x14ac:dyDescent="0.5">
      <c r="A92" s="100"/>
      <c r="B92" s="106">
        <v>78</v>
      </c>
      <c r="C92" s="90"/>
      <c r="D92" s="166"/>
      <c r="E92" s="166"/>
      <c r="F92" s="166"/>
      <c r="G92" s="167"/>
      <c r="H92" s="168"/>
      <c r="I92" s="169"/>
      <c r="J92" s="169"/>
      <c r="K92" s="170"/>
      <c r="L92" s="171" t="str">
        <f>IF(D92="","",IF(VLOOKUP(D92,選手名簿!$B$9:$K$58,2,FALSE)=0,"エラー",VLOOKUP(D92,選手名簿!$B$9:$K$58,2,FALSE)))</f>
        <v/>
      </c>
      <c r="M92" s="172"/>
      <c r="N92" s="172"/>
      <c r="O92" s="173"/>
      <c r="P92" s="171" t="str">
        <f>IF(H92="","",IF(VLOOKUP(H92,選手名簿!$B$9:$K$58,2,FALSE)=0,"エラー",VLOOKUP(H92,選手名簿!$B$9:$K$58,2,FALSE)))</f>
        <v/>
      </c>
      <c r="Q92" s="172"/>
      <c r="R92" s="172"/>
      <c r="S92" s="173"/>
      <c r="T92" s="87"/>
    </row>
    <row r="93" spans="1:20" ht="18" customHeight="1" thickBot="1" x14ac:dyDescent="0.5">
      <c r="A93" s="100"/>
      <c r="B93" s="106">
        <v>79</v>
      </c>
      <c r="C93" s="90"/>
      <c r="D93" s="166"/>
      <c r="E93" s="166"/>
      <c r="F93" s="166"/>
      <c r="G93" s="167"/>
      <c r="H93" s="168"/>
      <c r="I93" s="169"/>
      <c r="J93" s="169"/>
      <c r="K93" s="170"/>
      <c r="L93" s="171" t="str">
        <f>IF(D93="","",IF(VLOOKUP(D93,選手名簿!$B$9:$K$58,2,FALSE)=0,"エラー",VLOOKUP(D93,選手名簿!$B$9:$K$58,2,FALSE)))</f>
        <v/>
      </c>
      <c r="M93" s="172"/>
      <c r="N93" s="172"/>
      <c r="O93" s="173"/>
      <c r="P93" s="171" t="str">
        <f>IF(H93="","",IF(VLOOKUP(H93,選手名簿!$B$9:$K$58,2,FALSE)=0,"エラー",VLOOKUP(H93,選手名簿!$B$9:$K$58,2,FALSE)))</f>
        <v/>
      </c>
      <c r="Q93" s="172"/>
      <c r="R93" s="172"/>
      <c r="S93" s="173"/>
      <c r="T93" s="87"/>
    </row>
    <row r="94" spans="1:20" ht="18" customHeight="1" thickBot="1" x14ac:dyDescent="0.5">
      <c r="A94" s="100"/>
      <c r="B94" s="106">
        <v>80</v>
      </c>
      <c r="C94" s="90"/>
      <c r="D94" s="166"/>
      <c r="E94" s="166"/>
      <c r="F94" s="166"/>
      <c r="G94" s="167"/>
      <c r="H94" s="168"/>
      <c r="I94" s="169"/>
      <c r="J94" s="169"/>
      <c r="K94" s="170"/>
      <c r="L94" s="171" t="str">
        <f>IF(D94="","",IF(VLOOKUP(D94,選手名簿!$B$9:$K$58,2,FALSE)=0,"エラー",VLOOKUP(D94,選手名簿!$B$9:$K$58,2,FALSE)))</f>
        <v/>
      </c>
      <c r="M94" s="172"/>
      <c r="N94" s="172"/>
      <c r="O94" s="173"/>
      <c r="P94" s="171" t="str">
        <f>IF(H94="","",IF(VLOOKUP(H94,選手名簿!$B$9:$K$58,2,FALSE)=0,"エラー",VLOOKUP(H94,選手名簿!$B$9:$K$58,2,FALSE)))</f>
        <v/>
      </c>
      <c r="Q94" s="172"/>
      <c r="R94" s="172"/>
      <c r="S94" s="173"/>
      <c r="T94" s="87"/>
    </row>
    <row r="95" spans="1:20" ht="18" customHeight="1" thickBot="1" x14ac:dyDescent="0.5">
      <c r="A95" s="100"/>
      <c r="B95" s="106">
        <v>81</v>
      </c>
      <c r="C95" s="90"/>
      <c r="D95" s="166"/>
      <c r="E95" s="166"/>
      <c r="F95" s="166"/>
      <c r="G95" s="167"/>
      <c r="H95" s="168"/>
      <c r="I95" s="169"/>
      <c r="J95" s="169"/>
      <c r="K95" s="170"/>
      <c r="L95" s="171" t="str">
        <f>IF(D95="","",IF(VLOOKUP(D95,選手名簿!$B$9:$K$58,2,FALSE)=0,"エラー",VLOOKUP(D95,選手名簿!$B$9:$K$58,2,FALSE)))</f>
        <v/>
      </c>
      <c r="M95" s="172"/>
      <c r="N95" s="172"/>
      <c r="O95" s="173"/>
      <c r="P95" s="171" t="str">
        <f>IF(H95="","",IF(VLOOKUP(H95,選手名簿!$B$9:$K$58,2,FALSE)=0,"エラー",VLOOKUP(H95,選手名簿!$B$9:$K$58,2,FALSE)))</f>
        <v/>
      </c>
      <c r="Q95" s="172"/>
      <c r="R95" s="172"/>
      <c r="S95" s="173"/>
      <c r="T95" s="87"/>
    </row>
    <row r="96" spans="1:20" ht="18" customHeight="1" thickBot="1" x14ac:dyDescent="0.5">
      <c r="A96" s="100"/>
      <c r="B96" s="106">
        <v>82</v>
      </c>
      <c r="C96" s="90"/>
      <c r="D96" s="166"/>
      <c r="E96" s="166"/>
      <c r="F96" s="166"/>
      <c r="G96" s="167"/>
      <c r="H96" s="168"/>
      <c r="I96" s="169"/>
      <c r="J96" s="169"/>
      <c r="K96" s="170"/>
      <c r="L96" s="171" t="str">
        <f>IF(D96="","",IF(VLOOKUP(D96,選手名簿!$B$9:$K$58,2,FALSE)=0,"エラー",VLOOKUP(D96,選手名簿!$B$9:$K$58,2,FALSE)))</f>
        <v/>
      </c>
      <c r="M96" s="172"/>
      <c r="N96" s="172"/>
      <c r="O96" s="173"/>
      <c r="P96" s="171" t="str">
        <f>IF(H96="","",IF(VLOOKUP(H96,選手名簿!$B$9:$K$58,2,FALSE)=0,"エラー",VLOOKUP(H96,選手名簿!$B$9:$K$58,2,FALSE)))</f>
        <v/>
      </c>
      <c r="Q96" s="172"/>
      <c r="R96" s="172"/>
      <c r="S96" s="173"/>
      <c r="T96" s="87"/>
    </row>
    <row r="97" spans="1:20" ht="18" customHeight="1" thickBot="1" x14ac:dyDescent="0.5">
      <c r="A97" s="100"/>
      <c r="B97" s="106">
        <v>83</v>
      </c>
      <c r="C97" s="90"/>
      <c r="D97" s="166"/>
      <c r="E97" s="166"/>
      <c r="F97" s="166"/>
      <c r="G97" s="167"/>
      <c r="H97" s="168"/>
      <c r="I97" s="169"/>
      <c r="J97" s="169"/>
      <c r="K97" s="170"/>
      <c r="L97" s="171" t="str">
        <f>IF(D97="","",IF(VLOOKUP(D97,選手名簿!$B$9:$K$58,2,FALSE)=0,"エラー",VLOOKUP(D97,選手名簿!$B$9:$K$58,2,FALSE)))</f>
        <v/>
      </c>
      <c r="M97" s="172"/>
      <c r="N97" s="172"/>
      <c r="O97" s="173"/>
      <c r="P97" s="171" t="str">
        <f>IF(H97="","",IF(VLOOKUP(H97,選手名簿!$B$9:$K$58,2,FALSE)=0,"エラー",VLOOKUP(H97,選手名簿!$B$9:$K$58,2,FALSE)))</f>
        <v/>
      </c>
      <c r="Q97" s="172"/>
      <c r="R97" s="172"/>
      <c r="S97" s="173"/>
      <c r="T97" s="87"/>
    </row>
    <row r="98" spans="1:20" ht="18" customHeight="1" thickBot="1" x14ac:dyDescent="0.5">
      <c r="A98" s="100"/>
      <c r="B98" s="106">
        <v>84</v>
      </c>
      <c r="C98" s="90"/>
      <c r="D98" s="166"/>
      <c r="E98" s="166"/>
      <c r="F98" s="166"/>
      <c r="G98" s="167"/>
      <c r="H98" s="168"/>
      <c r="I98" s="169"/>
      <c r="J98" s="169"/>
      <c r="K98" s="170"/>
      <c r="L98" s="171" t="str">
        <f>IF(D98="","",IF(VLOOKUP(D98,選手名簿!$B$9:$K$58,2,FALSE)=0,"エラー",VLOOKUP(D98,選手名簿!$B$9:$K$58,2,FALSE)))</f>
        <v/>
      </c>
      <c r="M98" s="172"/>
      <c r="N98" s="172"/>
      <c r="O98" s="173"/>
      <c r="P98" s="171" t="str">
        <f>IF(H98="","",IF(VLOOKUP(H98,選手名簿!$B$9:$K$58,2,FALSE)=0,"エラー",VLOOKUP(H98,選手名簿!$B$9:$K$58,2,FALSE)))</f>
        <v/>
      </c>
      <c r="Q98" s="172"/>
      <c r="R98" s="172"/>
      <c r="S98" s="173"/>
      <c r="T98" s="87"/>
    </row>
    <row r="99" spans="1:20" ht="18" customHeight="1" thickBot="1" x14ac:dyDescent="0.5">
      <c r="A99" s="100"/>
      <c r="B99" s="106">
        <v>85</v>
      </c>
      <c r="C99" s="90"/>
      <c r="D99" s="166"/>
      <c r="E99" s="166"/>
      <c r="F99" s="166"/>
      <c r="G99" s="167"/>
      <c r="H99" s="168"/>
      <c r="I99" s="169"/>
      <c r="J99" s="169"/>
      <c r="K99" s="170"/>
      <c r="L99" s="171" t="str">
        <f>IF(D99="","",IF(VLOOKUP(D99,選手名簿!$B$9:$K$58,2,FALSE)=0,"エラー",VLOOKUP(D99,選手名簿!$B$9:$K$58,2,FALSE)))</f>
        <v/>
      </c>
      <c r="M99" s="172"/>
      <c r="N99" s="172"/>
      <c r="O99" s="173"/>
      <c r="P99" s="171" t="str">
        <f>IF(H99="","",IF(VLOOKUP(H99,選手名簿!$B$9:$K$58,2,FALSE)=0,"エラー",VLOOKUP(H99,選手名簿!$B$9:$K$58,2,FALSE)))</f>
        <v/>
      </c>
      <c r="Q99" s="172"/>
      <c r="R99" s="172"/>
      <c r="S99" s="173"/>
      <c r="T99" s="87"/>
    </row>
    <row r="100" spans="1:20" ht="18" customHeight="1" thickBot="1" x14ac:dyDescent="0.5">
      <c r="A100" s="100"/>
      <c r="B100" s="106">
        <v>86</v>
      </c>
      <c r="C100" s="90"/>
      <c r="D100" s="166"/>
      <c r="E100" s="166"/>
      <c r="F100" s="166"/>
      <c r="G100" s="167"/>
      <c r="H100" s="168"/>
      <c r="I100" s="169"/>
      <c r="J100" s="169"/>
      <c r="K100" s="170"/>
      <c r="L100" s="171" t="str">
        <f>IF(D100="","",IF(VLOOKUP(D100,選手名簿!$B$9:$K$58,2,FALSE)=0,"エラー",VLOOKUP(D100,選手名簿!$B$9:$K$58,2,FALSE)))</f>
        <v/>
      </c>
      <c r="M100" s="172"/>
      <c r="N100" s="172"/>
      <c r="O100" s="173"/>
      <c r="P100" s="171" t="str">
        <f>IF(H100="","",IF(VLOOKUP(H100,選手名簿!$B$9:$K$58,2,FALSE)=0,"エラー",VLOOKUP(H100,選手名簿!$B$9:$K$58,2,FALSE)))</f>
        <v/>
      </c>
      <c r="Q100" s="172"/>
      <c r="R100" s="172"/>
      <c r="S100" s="173"/>
      <c r="T100" s="87"/>
    </row>
    <row r="101" spans="1:20" ht="18" customHeight="1" thickBot="1" x14ac:dyDescent="0.5">
      <c r="A101" s="100"/>
      <c r="B101" s="106">
        <v>87</v>
      </c>
      <c r="C101" s="90"/>
      <c r="D101" s="166"/>
      <c r="E101" s="166"/>
      <c r="F101" s="166"/>
      <c r="G101" s="167"/>
      <c r="H101" s="168"/>
      <c r="I101" s="169"/>
      <c r="J101" s="169"/>
      <c r="K101" s="170"/>
      <c r="L101" s="171" t="str">
        <f>IF(D101="","",IF(VLOOKUP(D101,選手名簿!$B$9:$K$58,2,FALSE)=0,"エラー",VLOOKUP(D101,選手名簿!$B$9:$K$58,2,FALSE)))</f>
        <v/>
      </c>
      <c r="M101" s="172"/>
      <c r="N101" s="172"/>
      <c r="O101" s="173"/>
      <c r="P101" s="171" t="str">
        <f>IF(H101="","",IF(VLOOKUP(H101,選手名簿!$B$9:$K$58,2,FALSE)=0,"エラー",VLOOKUP(H101,選手名簿!$B$9:$K$58,2,FALSE)))</f>
        <v/>
      </c>
      <c r="Q101" s="172"/>
      <c r="R101" s="172"/>
      <c r="S101" s="173"/>
      <c r="T101" s="87"/>
    </row>
    <row r="102" spans="1:20" ht="18" customHeight="1" thickBot="1" x14ac:dyDescent="0.5">
      <c r="A102" s="100"/>
      <c r="B102" s="106">
        <v>88</v>
      </c>
      <c r="C102" s="90"/>
      <c r="D102" s="166"/>
      <c r="E102" s="166"/>
      <c r="F102" s="166"/>
      <c r="G102" s="167"/>
      <c r="H102" s="168"/>
      <c r="I102" s="169"/>
      <c r="J102" s="169"/>
      <c r="K102" s="170"/>
      <c r="L102" s="171" t="str">
        <f>IF(D102="","",IF(VLOOKUP(D102,選手名簿!$B$9:$K$58,2,FALSE)=0,"エラー",VLOOKUP(D102,選手名簿!$B$9:$K$58,2,FALSE)))</f>
        <v/>
      </c>
      <c r="M102" s="172"/>
      <c r="N102" s="172"/>
      <c r="O102" s="173"/>
      <c r="P102" s="171" t="str">
        <f>IF(H102="","",IF(VLOOKUP(H102,選手名簿!$B$9:$K$58,2,FALSE)=0,"エラー",VLOOKUP(H102,選手名簿!$B$9:$K$58,2,FALSE)))</f>
        <v/>
      </c>
      <c r="Q102" s="172"/>
      <c r="R102" s="172"/>
      <c r="S102" s="173"/>
      <c r="T102" s="87"/>
    </row>
    <row r="103" spans="1:20" ht="18" customHeight="1" thickBot="1" x14ac:dyDescent="0.5">
      <c r="A103" s="100"/>
      <c r="B103" s="106">
        <v>89</v>
      </c>
      <c r="C103" s="90"/>
      <c r="D103" s="166"/>
      <c r="E103" s="166"/>
      <c r="F103" s="166"/>
      <c r="G103" s="167"/>
      <c r="H103" s="168"/>
      <c r="I103" s="169"/>
      <c r="J103" s="169"/>
      <c r="K103" s="170"/>
      <c r="L103" s="171" t="str">
        <f>IF(D103="","",IF(VLOOKUP(D103,選手名簿!$B$9:$K$58,2,FALSE)=0,"エラー",VLOOKUP(D103,選手名簿!$B$9:$K$58,2,FALSE)))</f>
        <v/>
      </c>
      <c r="M103" s="172"/>
      <c r="N103" s="172"/>
      <c r="O103" s="173"/>
      <c r="P103" s="171" t="str">
        <f>IF(H103="","",IF(VLOOKUP(H103,選手名簿!$B$9:$K$58,2,FALSE)=0,"エラー",VLOOKUP(H103,選手名簿!$B$9:$K$58,2,FALSE)))</f>
        <v/>
      </c>
      <c r="Q103" s="172"/>
      <c r="R103" s="172"/>
      <c r="S103" s="173"/>
      <c r="T103" s="87"/>
    </row>
    <row r="104" spans="1:20" ht="18" customHeight="1" thickBot="1" x14ac:dyDescent="0.5">
      <c r="A104" s="100"/>
      <c r="B104" s="106">
        <v>90</v>
      </c>
      <c r="C104" s="90"/>
      <c r="D104" s="166"/>
      <c r="E104" s="166"/>
      <c r="F104" s="166"/>
      <c r="G104" s="167"/>
      <c r="H104" s="168"/>
      <c r="I104" s="169"/>
      <c r="J104" s="169"/>
      <c r="K104" s="170"/>
      <c r="L104" s="171" t="str">
        <f>IF(D104="","",IF(VLOOKUP(D104,選手名簿!$B$9:$K$58,2,FALSE)=0,"エラー",VLOOKUP(D104,選手名簿!$B$9:$K$58,2,FALSE)))</f>
        <v/>
      </c>
      <c r="M104" s="172"/>
      <c r="N104" s="172"/>
      <c r="O104" s="173"/>
      <c r="P104" s="171" t="str">
        <f>IF(H104="","",IF(VLOOKUP(H104,選手名簿!$B$9:$K$58,2,FALSE)=0,"エラー",VLOOKUP(H104,選手名簿!$B$9:$K$58,2,FALSE)))</f>
        <v/>
      </c>
      <c r="Q104" s="172"/>
      <c r="R104" s="172"/>
      <c r="S104" s="173"/>
      <c r="T104" s="87"/>
    </row>
    <row r="105" spans="1:20" ht="18" customHeight="1" thickBot="1" x14ac:dyDescent="0.5">
      <c r="A105" s="100"/>
      <c r="B105" s="106">
        <v>91</v>
      </c>
      <c r="C105" s="90"/>
      <c r="D105" s="166"/>
      <c r="E105" s="166"/>
      <c r="F105" s="166"/>
      <c r="G105" s="167"/>
      <c r="H105" s="168"/>
      <c r="I105" s="169"/>
      <c r="J105" s="169"/>
      <c r="K105" s="170"/>
      <c r="L105" s="171" t="str">
        <f>IF(D105="","",IF(VLOOKUP(D105,選手名簿!$B$9:$K$58,2,FALSE)=0,"エラー",VLOOKUP(D105,選手名簿!$B$9:$K$58,2,FALSE)))</f>
        <v/>
      </c>
      <c r="M105" s="172"/>
      <c r="N105" s="172"/>
      <c r="O105" s="173"/>
      <c r="P105" s="171" t="str">
        <f>IF(H105="","",IF(VLOOKUP(H105,選手名簿!$B$9:$K$58,2,FALSE)=0,"エラー",VLOOKUP(H105,選手名簿!$B$9:$K$58,2,FALSE)))</f>
        <v/>
      </c>
      <c r="Q105" s="172"/>
      <c r="R105" s="172"/>
      <c r="S105" s="173"/>
      <c r="T105" s="87"/>
    </row>
    <row r="106" spans="1:20" ht="18" customHeight="1" thickBot="1" x14ac:dyDescent="0.5">
      <c r="A106" s="100"/>
      <c r="B106" s="106">
        <v>92</v>
      </c>
      <c r="C106" s="90"/>
      <c r="D106" s="166"/>
      <c r="E106" s="166"/>
      <c r="F106" s="166"/>
      <c r="G106" s="167"/>
      <c r="H106" s="168"/>
      <c r="I106" s="169"/>
      <c r="J106" s="169"/>
      <c r="K106" s="170"/>
      <c r="L106" s="171" t="str">
        <f>IF(D106="","",IF(VLOOKUP(D106,選手名簿!$B$9:$K$58,2,FALSE)=0,"エラー",VLOOKUP(D106,選手名簿!$B$9:$K$58,2,FALSE)))</f>
        <v/>
      </c>
      <c r="M106" s="172"/>
      <c r="N106" s="172"/>
      <c r="O106" s="173"/>
      <c r="P106" s="171" t="str">
        <f>IF(H106="","",IF(VLOOKUP(H106,選手名簿!$B$9:$K$58,2,FALSE)=0,"エラー",VLOOKUP(H106,選手名簿!$B$9:$K$58,2,FALSE)))</f>
        <v/>
      </c>
      <c r="Q106" s="172"/>
      <c r="R106" s="172"/>
      <c r="S106" s="173"/>
      <c r="T106" s="87"/>
    </row>
    <row r="107" spans="1:20" ht="18" customHeight="1" thickBot="1" x14ac:dyDescent="0.5">
      <c r="A107" s="100"/>
      <c r="B107" s="106">
        <v>93</v>
      </c>
      <c r="C107" s="90"/>
      <c r="D107" s="166"/>
      <c r="E107" s="166"/>
      <c r="F107" s="166"/>
      <c r="G107" s="167"/>
      <c r="H107" s="168"/>
      <c r="I107" s="169"/>
      <c r="J107" s="169"/>
      <c r="K107" s="170"/>
      <c r="L107" s="171" t="str">
        <f>IF(D107="","",IF(VLOOKUP(D107,選手名簿!$B$9:$K$58,2,FALSE)=0,"エラー",VLOOKUP(D107,選手名簿!$B$9:$K$58,2,FALSE)))</f>
        <v/>
      </c>
      <c r="M107" s="172"/>
      <c r="N107" s="172"/>
      <c r="O107" s="173"/>
      <c r="P107" s="171" t="str">
        <f>IF(H107="","",IF(VLOOKUP(H107,選手名簿!$B$9:$K$58,2,FALSE)=0,"エラー",VLOOKUP(H107,選手名簿!$B$9:$K$58,2,FALSE)))</f>
        <v/>
      </c>
      <c r="Q107" s="172"/>
      <c r="R107" s="172"/>
      <c r="S107" s="173"/>
      <c r="T107" s="87"/>
    </row>
    <row r="108" spans="1:20" ht="18" customHeight="1" thickBot="1" x14ac:dyDescent="0.5">
      <c r="A108" s="100"/>
      <c r="B108" s="106">
        <v>94</v>
      </c>
      <c r="C108" s="90"/>
      <c r="D108" s="166"/>
      <c r="E108" s="166"/>
      <c r="F108" s="166"/>
      <c r="G108" s="167"/>
      <c r="H108" s="168"/>
      <c r="I108" s="169"/>
      <c r="J108" s="169"/>
      <c r="K108" s="170"/>
      <c r="L108" s="171" t="str">
        <f>IF(D108="","",IF(VLOOKUP(D108,選手名簿!$B$9:$K$58,2,FALSE)=0,"エラー",VLOOKUP(D108,選手名簿!$B$9:$K$58,2,FALSE)))</f>
        <v/>
      </c>
      <c r="M108" s="172"/>
      <c r="N108" s="172"/>
      <c r="O108" s="173"/>
      <c r="P108" s="171" t="str">
        <f>IF(H108="","",IF(VLOOKUP(H108,選手名簿!$B$9:$K$58,2,FALSE)=0,"エラー",VLOOKUP(H108,選手名簿!$B$9:$K$58,2,FALSE)))</f>
        <v/>
      </c>
      <c r="Q108" s="172"/>
      <c r="R108" s="172"/>
      <c r="S108" s="173"/>
      <c r="T108" s="87"/>
    </row>
    <row r="109" spans="1:20" ht="18" customHeight="1" thickBot="1" x14ac:dyDescent="0.5">
      <c r="A109" s="100"/>
      <c r="B109" s="106">
        <v>95</v>
      </c>
      <c r="C109" s="90"/>
      <c r="D109" s="166"/>
      <c r="E109" s="166"/>
      <c r="F109" s="166"/>
      <c r="G109" s="167"/>
      <c r="H109" s="168"/>
      <c r="I109" s="169"/>
      <c r="J109" s="169"/>
      <c r="K109" s="170"/>
      <c r="L109" s="171" t="str">
        <f>IF(D109="","",IF(VLOOKUP(D109,選手名簿!$B$9:$K$58,2,FALSE)=0,"エラー",VLOOKUP(D109,選手名簿!$B$9:$K$58,2,FALSE)))</f>
        <v/>
      </c>
      <c r="M109" s="172"/>
      <c r="N109" s="172"/>
      <c r="O109" s="173"/>
      <c r="P109" s="171" t="str">
        <f>IF(H109="","",IF(VLOOKUP(H109,選手名簿!$B$9:$K$58,2,FALSE)=0,"エラー",VLOOKUP(H109,選手名簿!$B$9:$K$58,2,FALSE)))</f>
        <v/>
      </c>
      <c r="Q109" s="172"/>
      <c r="R109" s="172"/>
      <c r="S109" s="173"/>
      <c r="T109" s="87"/>
    </row>
    <row r="110" spans="1:20" ht="18" customHeight="1" thickBot="1" x14ac:dyDescent="0.5">
      <c r="A110" s="100"/>
      <c r="B110" s="106">
        <v>96</v>
      </c>
      <c r="C110" s="90"/>
      <c r="D110" s="166"/>
      <c r="E110" s="166"/>
      <c r="F110" s="166"/>
      <c r="G110" s="167"/>
      <c r="H110" s="168"/>
      <c r="I110" s="169"/>
      <c r="J110" s="169"/>
      <c r="K110" s="170"/>
      <c r="L110" s="171" t="str">
        <f>IF(D110="","",IF(VLOOKUP(D110,選手名簿!$B$9:$K$58,2,FALSE)=0,"エラー",VLOOKUP(D110,選手名簿!$B$9:$K$58,2,FALSE)))</f>
        <v/>
      </c>
      <c r="M110" s="172"/>
      <c r="N110" s="172"/>
      <c r="O110" s="173"/>
      <c r="P110" s="171" t="str">
        <f>IF(H110="","",IF(VLOOKUP(H110,選手名簿!$B$9:$K$58,2,FALSE)=0,"エラー",VLOOKUP(H110,選手名簿!$B$9:$K$58,2,FALSE)))</f>
        <v/>
      </c>
      <c r="Q110" s="172"/>
      <c r="R110" s="172"/>
      <c r="S110" s="173"/>
      <c r="T110" s="87"/>
    </row>
    <row r="111" spans="1:20" ht="18" customHeight="1" thickBot="1" x14ac:dyDescent="0.5">
      <c r="A111" s="100"/>
      <c r="B111" s="106">
        <v>97</v>
      </c>
      <c r="C111" s="90"/>
      <c r="D111" s="166"/>
      <c r="E111" s="166"/>
      <c r="F111" s="166"/>
      <c r="G111" s="167"/>
      <c r="H111" s="168"/>
      <c r="I111" s="169"/>
      <c r="J111" s="169"/>
      <c r="K111" s="170"/>
      <c r="L111" s="171" t="str">
        <f>IF(D111="","",IF(VLOOKUP(D111,選手名簿!$B$9:$K$58,2,FALSE)=0,"エラー",VLOOKUP(D111,選手名簿!$B$9:$K$58,2,FALSE)))</f>
        <v/>
      </c>
      <c r="M111" s="172"/>
      <c r="N111" s="172"/>
      <c r="O111" s="173"/>
      <c r="P111" s="171" t="str">
        <f>IF(H111="","",IF(VLOOKUP(H111,選手名簿!$B$9:$K$58,2,FALSE)=0,"エラー",VLOOKUP(H111,選手名簿!$B$9:$K$58,2,FALSE)))</f>
        <v/>
      </c>
      <c r="Q111" s="172"/>
      <c r="R111" s="172"/>
      <c r="S111" s="173"/>
      <c r="T111" s="87"/>
    </row>
    <row r="112" spans="1:20" ht="18" customHeight="1" thickBot="1" x14ac:dyDescent="0.5">
      <c r="A112" s="100"/>
      <c r="B112" s="106">
        <v>98</v>
      </c>
      <c r="C112" s="90"/>
      <c r="D112" s="166"/>
      <c r="E112" s="166"/>
      <c r="F112" s="166"/>
      <c r="G112" s="167"/>
      <c r="H112" s="168"/>
      <c r="I112" s="169"/>
      <c r="J112" s="169"/>
      <c r="K112" s="170"/>
      <c r="L112" s="171" t="str">
        <f>IF(D112="","",IF(VLOOKUP(D112,選手名簿!$B$9:$K$58,2,FALSE)=0,"エラー",VLOOKUP(D112,選手名簿!$B$9:$K$58,2,FALSE)))</f>
        <v/>
      </c>
      <c r="M112" s="172"/>
      <c r="N112" s="172"/>
      <c r="O112" s="173"/>
      <c r="P112" s="171" t="str">
        <f>IF(H112="","",IF(VLOOKUP(H112,選手名簿!$B$9:$K$58,2,FALSE)=0,"エラー",VLOOKUP(H112,選手名簿!$B$9:$K$58,2,FALSE)))</f>
        <v/>
      </c>
      <c r="Q112" s="172"/>
      <c r="R112" s="172"/>
      <c r="S112" s="173"/>
      <c r="T112" s="87"/>
    </row>
    <row r="113" spans="1:20" ht="18" customHeight="1" thickBot="1" x14ac:dyDescent="0.5">
      <c r="A113" s="100"/>
      <c r="B113" s="106">
        <v>99</v>
      </c>
      <c r="C113" s="90"/>
      <c r="D113" s="166"/>
      <c r="E113" s="166"/>
      <c r="F113" s="166"/>
      <c r="G113" s="167"/>
      <c r="H113" s="168"/>
      <c r="I113" s="169"/>
      <c r="J113" s="169"/>
      <c r="K113" s="170"/>
      <c r="L113" s="171" t="str">
        <f>IF(D113="","",IF(VLOOKUP(D113,選手名簿!$B$9:$K$58,2,FALSE)=0,"エラー",VLOOKUP(D113,選手名簿!$B$9:$K$58,2,FALSE)))</f>
        <v/>
      </c>
      <c r="M113" s="172"/>
      <c r="N113" s="172"/>
      <c r="O113" s="173"/>
      <c r="P113" s="171" t="str">
        <f>IF(H113="","",IF(VLOOKUP(H113,選手名簿!$B$9:$K$58,2,FALSE)=0,"エラー",VLOOKUP(H113,選手名簿!$B$9:$K$58,2,FALSE)))</f>
        <v/>
      </c>
      <c r="Q113" s="172"/>
      <c r="R113" s="172"/>
      <c r="S113" s="173"/>
      <c r="T113" s="87"/>
    </row>
    <row r="114" spans="1:20" ht="18" customHeight="1" thickBot="1" x14ac:dyDescent="0.5">
      <c r="A114" s="100"/>
      <c r="B114" s="106">
        <v>100</v>
      </c>
      <c r="C114" s="90"/>
      <c r="D114" s="166"/>
      <c r="E114" s="166"/>
      <c r="F114" s="166"/>
      <c r="G114" s="167"/>
      <c r="H114" s="168"/>
      <c r="I114" s="169"/>
      <c r="J114" s="169"/>
      <c r="K114" s="170"/>
      <c r="L114" s="171" t="str">
        <f>IF(D114="","",IF(VLOOKUP(D114,選手名簿!$B$9:$K$58,2,FALSE)=0,"エラー",VLOOKUP(D114,選手名簿!$B$9:$K$58,2,FALSE)))</f>
        <v/>
      </c>
      <c r="M114" s="172"/>
      <c r="N114" s="172"/>
      <c r="O114" s="173"/>
      <c r="P114" s="171" t="str">
        <f>IF(H114="","",IF(VLOOKUP(H114,選手名簿!$B$9:$K$58,2,FALSE)=0,"エラー",VLOOKUP(H114,選手名簿!$B$9:$K$58,2,FALSE)))</f>
        <v/>
      </c>
      <c r="Q114" s="172"/>
      <c r="R114" s="172"/>
      <c r="S114" s="173"/>
      <c r="T114" s="87"/>
    </row>
    <row r="115" spans="1:20" ht="18" customHeight="1" thickBot="1" x14ac:dyDescent="0.5">
      <c r="A115" s="100"/>
      <c r="B115" s="106">
        <v>101</v>
      </c>
      <c r="C115" s="90"/>
      <c r="D115" s="166"/>
      <c r="E115" s="166"/>
      <c r="F115" s="166"/>
      <c r="G115" s="167"/>
      <c r="H115" s="168"/>
      <c r="I115" s="169"/>
      <c r="J115" s="169"/>
      <c r="K115" s="170"/>
      <c r="L115" s="171" t="str">
        <f>IF(D115="","",IF(VLOOKUP(D115,選手名簿!$B$9:$K$58,2,FALSE)=0,"エラー",VLOOKUP(D115,選手名簿!$B$9:$K$58,2,FALSE)))</f>
        <v/>
      </c>
      <c r="M115" s="172"/>
      <c r="N115" s="172"/>
      <c r="O115" s="173"/>
      <c r="P115" s="171" t="str">
        <f>IF(H115="","",IF(VLOOKUP(H115,選手名簿!$B$9:$K$58,2,FALSE)=0,"エラー",VLOOKUP(H115,選手名簿!$B$9:$K$58,2,FALSE)))</f>
        <v/>
      </c>
      <c r="Q115" s="172"/>
      <c r="R115" s="172"/>
      <c r="S115" s="173"/>
      <c r="T115" s="87"/>
    </row>
    <row r="116" spans="1:20" ht="18" customHeight="1" thickBot="1" x14ac:dyDescent="0.5">
      <c r="A116" s="100"/>
      <c r="B116" s="106">
        <v>102</v>
      </c>
      <c r="C116" s="90"/>
      <c r="D116" s="166"/>
      <c r="E116" s="166"/>
      <c r="F116" s="166"/>
      <c r="G116" s="167"/>
      <c r="H116" s="168"/>
      <c r="I116" s="169"/>
      <c r="J116" s="169"/>
      <c r="K116" s="170"/>
      <c r="L116" s="171" t="str">
        <f>IF(D116="","",IF(VLOOKUP(D116,選手名簿!$B$9:$K$58,2,FALSE)=0,"エラー",VLOOKUP(D116,選手名簿!$B$9:$K$58,2,FALSE)))</f>
        <v/>
      </c>
      <c r="M116" s="172"/>
      <c r="N116" s="172"/>
      <c r="O116" s="173"/>
      <c r="P116" s="171" t="str">
        <f>IF(H116="","",IF(VLOOKUP(H116,選手名簿!$B$9:$K$58,2,FALSE)=0,"エラー",VLOOKUP(H116,選手名簿!$B$9:$K$58,2,FALSE)))</f>
        <v/>
      </c>
      <c r="Q116" s="172"/>
      <c r="R116" s="172"/>
      <c r="S116" s="173"/>
      <c r="T116" s="87"/>
    </row>
    <row r="117" spans="1:20" ht="18" customHeight="1" thickBot="1" x14ac:dyDescent="0.5">
      <c r="A117" s="100"/>
      <c r="B117" s="106">
        <v>103</v>
      </c>
      <c r="C117" s="90"/>
      <c r="D117" s="166"/>
      <c r="E117" s="166"/>
      <c r="F117" s="166"/>
      <c r="G117" s="167"/>
      <c r="H117" s="168"/>
      <c r="I117" s="169"/>
      <c r="J117" s="169"/>
      <c r="K117" s="170"/>
      <c r="L117" s="171" t="str">
        <f>IF(D117="","",IF(VLOOKUP(D117,選手名簿!$B$9:$K$58,2,FALSE)=0,"エラー",VLOOKUP(D117,選手名簿!$B$9:$K$58,2,FALSE)))</f>
        <v/>
      </c>
      <c r="M117" s="172"/>
      <c r="N117" s="172"/>
      <c r="O117" s="173"/>
      <c r="P117" s="171" t="str">
        <f>IF(H117="","",IF(VLOOKUP(H117,選手名簿!$B$9:$K$58,2,FALSE)=0,"エラー",VLOOKUP(H117,選手名簿!$B$9:$K$58,2,FALSE)))</f>
        <v/>
      </c>
      <c r="Q117" s="172"/>
      <c r="R117" s="172"/>
      <c r="S117" s="173"/>
      <c r="T117" s="87"/>
    </row>
    <row r="118" spans="1:20" ht="18" customHeight="1" thickBot="1" x14ac:dyDescent="0.5">
      <c r="A118" s="100"/>
      <c r="B118" s="106">
        <v>104</v>
      </c>
      <c r="C118" s="90"/>
      <c r="D118" s="166"/>
      <c r="E118" s="166"/>
      <c r="F118" s="166"/>
      <c r="G118" s="167"/>
      <c r="H118" s="168"/>
      <c r="I118" s="169"/>
      <c r="J118" s="169"/>
      <c r="K118" s="170"/>
      <c r="L118" s="171" t="str">
        <f>IF(D118="","",IF(VLOOKUP(D118,選手名簿!$B$9:$K$58,2,FALSE)=0,"エラー",VLOOKUP(D118,選手名簿!$B$9:$K$58,2,FALSE)))</f>
        <v/>
      </c>
      <c r="M118" s="172"/>
      <c r="N118" s="172"/>
      <c r="O118" s="173"/>
      <c r="P118" s="171" t="str">
        <f>IF(H118="","",IF(VLOOKUP(H118,選手名簿!$B$9:$K$58,2,FALSE)=0,"エラー",VLOOKUP(H118,選手名簿!$B$9:$K$58,2,FALSE)))</f>
        <v/>
      </c>
      <c r="Q118" s="172"/>
      <c r="R118" s="172"/>
      <c r="S118" s="173"/>
      <c r="T118" s="87"/>
    </row>
    <row r="119" spans="1:20" ht="18" customHeight="1" thickBot="1" x14ac:dyDescent="0.5">
      <c r="A119" s="100"/>
      <c r="B119" s="106">
        <v>105</v>
      </c>
      <c r="C119" s="90"/>
      <c r="D119" s="166"/>
      <c r="E119" s="166"/>
      <c r="F119" s="166"/>
      <c r="G119" s="167"/>
      <c r="H119" s="168"/>
      <c r="I119" s="169"/>
      <c r="J119" s="169"/>
      <c r="K119" s="170"/>
      <c r="L119" s="171" t="str">
        <f>IF(D119="","",IF(VLOOKUP(D119,選手名簿!$B$9:$K$58,2,FALSE)=0,"エラー",VLOOKUP(D119,選手名簿!$B$9:$K$58,2,FALSE)))</f>
        <v/>
      </c>
      <c r="M119" s="172"/>
      <c r="N119" s="172"/>
      <c r="O119" s="173"/>
      <c r="P119" s="171" t="str">
        <f>IF(H119="","",IF(VLOOKUP(H119,選手名簿!$B$9:$K$58,2,FALSE)=0,"エラー",VLOOKUP(H119,選手名簿!$B$9:$K$58,2,FALSE)))</f>
        <v/>
      </c>
      <c r="Q119" s="172"/>
      <c r="R119" s="172"/>
      <c r="S119" s="173"/>
      <c r="T119" s="87"/>
    </row>
    <row r="120" spans="1:20" ht="18" customHeight="1" thickBot="1" x14ac:dyDescent="0.5">
      <c r="A120" s="100"/>
      <c r="B120" s="106">
        <v>106</v>
      </c>
      <c r="C120" s="90"/>
      <c r="D120" s="166"/>
      <c r="E120" s="166"/>
      <c r="F120" s="166"/>
      <c r="G120" s="167"/>
      <c r="H120" s="168"/>
      <c r="I120" s="169"/>
      <c r="J120" s="169"/>
      <c r="K120" s="170"/>
      <c r="L120" s="171" t="str">
        <f>IF(D120="","",IF(VLOOKUP(D120,選手名簿!$B$9:$K$58,2,FALSE)=0,"エラー",VLOOKUP(D120,選手名簿!$B$9:$K$58,2,FALSE)))</f>
        <v/>
      </c>
      <c r="M120" s="172"/>
      <c r="N120" s="172"/>
      <c r="O120" s="173"/>
      <c r="P120" s="171" t="str">
        <f>IF(H120="","",IF(VLOOKUP(H120,選手名簿!$B$9:$K$58,2,FALSE)=0,"エラー",VLOOKUP(H120,選手名簿!$B$9:$K$58,2,FALSE)))</f>
        <v/>
      </c>
      <c r="Q120" s="172"/>
      <c r="R120" s="172"/>
      <c r="S120" s="173"/>
      <c r="T120" s="87"/>
    </row>
    <row r="121" spans="1:20" ht="18" customHeight="1" thickBot="1" x14ac:dyDescent="0.5">
      <c r="B121" s="106">
        <v>107</v>
      </c>
      <c r="C121" s="90"/>
      <c r="D121" s="166"/>
      <c r="E121" s="166"/>
      <c r="F121" s="166"/>
      <c r="G121" s="167"/>
      <c r="H121" s="168"/>
      <c r="I121" s="169"/>
      <c r="J121" s="169"/>
      <c r="K121" s="170"/>
      <c r="L121" s="171" t="str">
        <f>IF(D121="","",IF(VLOOKUP(D121,選手名簿!$B$9:$K$58,2,FALSE)=0,"エラー",VLOOKUP(D121,選手名簿!$B$9:$K$58,2,FALSE)))</f>
        <v/>
      </c>
      <c r="M121" s="172"/>
      <c r="N121" s="172"/>
      <c r="O121" s="173"/>
      <c r="P121" s="171" t="str">
        <f>IF(H121="","",IF(VLOOKUP(H121,選手名簿!$B$9:$K$58,2,FALSE)=0,"エラー",VLOOKUP(H121,選手名簿!$B$9:$K$58,2,FALSE)))</f>
        <v/>
      </c>
      <c r="Q121" s="172"/>
      <c r="R121" s="172"/>
      <c r="S121" s="173"/>
      <c r="T121" s="87"/>
    </row>
    <row r="122" spans="1:20" ht="18" customHeight="1" thickBot="1" x14ac:dyDescent="0.5">
      <c r="B122" s="106">
        <v>108</v>
      </c>
      <c r="C122" s="90"/>
      <c r="D122" s="166"/>
      <c r="E122" s="166"/>
      <c r="F122" s="166"/>
      <c r="G122" s="167"/>
      <c r="H122" s="168"/>
      <c r="I122" s="169"/>
      <c r="J122" s="169"/>
      <c r="K122" s="170"/>
      <c r="L122" s="171" t="str">
        <f>IF(D122="","",IF(VLOOKUP(D122,選手名簿!$B$9:$K$58,2,FALSE)=0,"エラー",VLOOKUP(D122,選手名簿!$B$9:$K$58,2,FALSE)))</f>
        <v/>
      </c>
      <c r="M122" s="172"/>
      <c r="N122" s="172"/>
      <c r="O122" s="173"/>
      <c r="P122" s="171" t="str">
        <f>IF(H122="","",IF(VLOOKUP(H122,選手名簿!$B$9:$K$58,2,FALSE)=0,"エラー",VLOOKUP(H122,選手名簿!$B$9:$K$58,2,FALSE)))</f>
        <v/>
      </c>
      <c r="Q122" s="172"/>
      <c r="R122" s="172"/>
      <c r="S122" s="173"/>
      <c r="T122" s="87"/>
    </row>
    <row r="123" spans="1:20" ht="18" customHeight="1" thickBot="1" x14ac:dyDescent="0.5">
      <c r="B123" s="106">
        <v>109</v>
      </c>
      <c r="C123" s="90"/>
      <c r="D123" s="166"/>
      <c r="E123" s="166"/>
      <c r="F123" s="166"/>
      <c r="G123" s="167"/>
      <c r="H123" s="168"/>
      <c r="I123" s="169"/>
      <c r="J123" s="169"/>
      <c r="K123" s="170"/>
      <c r="L123" s="171" t="str">
        <f>IF(D123="","",IF(VLOOKUP(D123,選手名簿!$B$9:$K$58,2,FALSE)=0,"エラー",VLOOKUP(D123,選手名簿!$B$9:$K$58,2,FALSE)))</f>
        <v/>
      </c>
      <c r="M123" s="172"/>
      <c r="N123" s="172"/>
      <c r="O123" s="173"/>
      <c r="P123" s="171" t="str">
        <f>IF(H123="","",IF(VLOOKUP(H123,選手名簿!$B$9:$K$58,2,FALSE)=0,"エラー",VLOOKUP(H123,選手名簿!$B$9:$K$58,2,FALSE)))</f>
        <v/>
      </c>
      <c r="Q123" s="172"/>
      <c r="R123" s="172"/>
      <c r="S123" s="173"/>
      <c r="T123" s="87"/>
    </row>
    <row r="124" spans="1:20" ht="18" customHeight="1" thickBot="1" x14ac:dyDescent="0.5">
      <c r="B124" s="106">
        <v>110</v>
      </c>
      <c r="C124" s="90"/>
      <c r="D124" s="166"/>
      <c r="E124" s="166"/>
      <c r="F124" s="166"/>
      <c r="G124" s="167"/>
      <c r="H124" s="168"/>
      <c r="I124" s="169"/>
      <c r="J124" s="169"/>
      <c r="K124" s="170"/>
      <c r="L124" s="171" t="str">
        <f>IF(D124="","",IF(VLOOKUP(D124,選手名簿!$B$9:$K$58,2,FALSE)=0,"エラー",VLOOKUP(D124,選手名簿!$B$9:$K$58,2,FALSE)))</f>
        <v/>
      </c>
      <c r="M124" s="172"/>
      <c r="N124" s="172"/>
      <c r="O124" s="173"/>
      <c r="P124" s="171" t="str">
        <f>IF(H124="","",IF(VLOOKUP(H124,選手名簿!$B$9:$K$58,2,FALSE)=0,"エラー",VLOOKUP(H124,選手名簿!$B$9:$K$58,2,FALSE)))</f>
        <v/>
      </c>
      <c r="Q124" s="172"/>
      <c r="R124" s="172"/>
      <c r="S124" s="173"/>
      <c r="T124" s="87"/>
    </row>
    <row r="125" spans="1:20" ht="18" customHeight="1" thickBot="1" x14ac:dyDescent="0.5">
      <c r="B125" s="106">
        <v>111</v>
      </c>
      <c r="C125" s="90"/>
      <c r="D125" s="166"/>
      <c r="E125" s="166"/>
      <c r="F125" s="166"/>
      <c r="G125" s="167"/>
      <c r="H125" s="168"/>
      <c r="I125" s="169"/>
      <c r="J125" s="169"/>
      <c r="K125" s="170"/>
      <c r="L125" s="171" t="str">
        <f>IF(D125="","",IF(VLOOKUP(D125,選手名簿!$B$9:$K$58,2,FALSE)=0,"エラー",VLOOKUP(D125,選手名簿!$B$9:$K$58,2,FALSE)))</f>
        <v/>
      </c>
      <c r="M125" s="172"/>
      <c r="N125" s="172"/>
      <c r="O125" s="173"/>
      <c r="P125" s="171" t="str">
        <f>IF(H125="","",IF(VLOOKUP(H125,選手名簿!$B$9:$K$58,2,FALSE)=0,"エラー",VLOOKUP(H125,選手名簿!$B$9:$K$58,2,FALSE)))</f>
        <v/>
      </c>
      <c r="Q125" s="172"/>
      <c r="R125" s="172"/>
      <c r="S125" s="173"/>
      <c r="T125" s="87"/>
    </row>
    <row r="126" spans="1:20" ht="18" customHeight="1" thickBot="1" x14ac:dyDescent="0.5">
      <c r="B126" s="106">
        <v>112</v>
      </c>
      <c r="C126" s="90"/>
      <c r="D126" s="166"/>
      <c r="E126" s="166"/>
      <c r="F126" s="166"/>
      <c r="G126" s="167"/>
      <c r="H126" s="168"/>
      <c r="I126" s="169"/>
      <c r="J126" s="169"/>
      <c r="K126" s="170"/>
      <c r="L126" s="171" t="str">
        <f>IF(D126="","",IF(VLOOKUP(D126,選手名簿!$B$9:$K$58,2,FALSE)=0,"エラー",VLOOKUP(D126,選手名簿!$B$9:$K$58,2,FALSE)))</f>
        <v/>
      </c>
      <c r="M126" s="172"/>
      <c r="N126" s="172"/>
      <c r="O126" s="173"/>
      <c r="P126" s="171" t="str">
        <f>IF(H126="","",IF(VLOOKUP(H126,選手名簿!$B$9:$K$58,2,FALSE)=0,"エラー",VLOOKUP(H126,選手名簿!$B$9:$K$58,2,FALSE)))</f>
        <v/>
      </c>
      <c r="Q126" s="172"/>
      <c r="R126" s="172"/>
      <c r="S126" s="173"/>
      <c r="T126" s="87"/>
    </row>
    <row r="127" spans="1:20" ht="18" customHeight="1" thickBot="1" x14ac:dyDescent="0.5">
      <c r="B127" s="106">
        <v>113</v>
      </c>
      <c r="C127" s="90"/>
      <c r="D127" s="166"/>
      <c r="E127" s="166"/>
      <c r="F127" s="166"/>
      <c r="G127" s="167"/>
      <c r="H127" s="168"/>
      <c r="I127" s="169"/>
      <c r="J127" s="169"/>
      <c r="K127" s="170"/>
      <c r="L127" s="171" t="str">
        <f>IF(D127="","",IF(VLOOKUP(D127,選手名簿!$B$9:$K$58,2,FALSE)=0,"エラー",VLOOKUP(D127,選手名簿!$B$9:$K$58,2,FALSE)))</f>
        <v/>
      </c>
      <c r="M127" s="172"/>
      <c r="N127" s="172"/>
      <c r="O127" s="173"/>
      <c r="P127" s="171" t="str">
        <f>IF(H127="","",IF(VLOOKUP(H127,選手名簿!$B$9:$K$58,2,FALSE)=0,"エラー",VLOOKUP(H127,選手名簿!$B$9:$K$58,2,FALSE)))</f>
        <v/>
      </c>
      <c r="Q127" s="172"/>
      <c r="R127" s="172"/>
      <c r="S127" s="173"/>
      <c r="T127" s="87"/>
    </row>
    <row r="128" spans="1:20" ht="18" customHeight="1" thickBot="1" x14ac:dyDescent="0.5">
      <c r="B128" s="106">
        <v>114</v>
      </c>
      <c r="C128" s="90"/>
      <c r="D128" s="166"/>
      <c r="E128" s="166"/>
      <c r="F128" s="166"/>
      <c r="G128" s="167"/>
      <c r="H128" s="168"/>
      <c r="I128" s="169"/>
      <c r="J128" s="169"/>
      <c r="K128" s="170"/>
      <c r="L128" s="171" t="str">
        <f>IF(D128="","",IF(VLOOKUP(D128,選手名簿!$B$9:$K$58,2,FALSE)=0,"エラー",VLOOKUP(D128,選手名簿!$B$9:$K$58,2,FALSE)))</f>
        <v/>
      </c>
      <c r="M128" s="172"/>
      <c r="N128" s="172"/>
      <c r="O128" s="173"/>
      <c r="P128" s="171" t="str">
        <f>IF(H128="","",IF(VLOOKUP(H128,選手名簿!$B$9:$K$58,2,FALSE)=0,"エラー",VLOOKUP(H128,選手名簿!$B$9:$K$58,2,FALSE)))</f>
        <v/>
      </c>
      <c r="Q128" s="172"/>
      <c r="R128" s="172"/>
      <c r="S128" s="173"/>
      <c r="T128" s="87"/>
    </row>
    <row r="129" spans="2:20" ht="18" customHeight="1" thickBot="1" x14ac:dyDescent="0.5">
      <c r="B129" s="106">
        <v>115</v>
      </c>
      <c r="C129" s="90"/>
      <c r="D129" s="166"/>
      <c r="E129" s="166"/>
      <c r="F129" s="166"/>
      <c r="G129" s="167"/>
      <c r="H129" s="168"/>
      <c r="I129" s="169"/>
      <c r="J129" s="169"/>
      <c r="K129" s="170"/>
      <c r="L129" s="171" t="str">
        <f>IF(D129="","",IF(VLOOKUP(D129,選手名簿!$B$9:$K$58,2,FALSE)=0,"エラー",VLOOKUP(D129,選手名簿!$B$9:$K$58,2,FALSE)))</f>
        <v/>
      </c>
      <c r="M129" s="172"/>
      <c r="N129" s="172"/>
      <c r="O129" s="173"/>
      <c r="P129" s="171" t="str">
        <f>IF(H129="","",IF(VLOOKUP(H129,選手名簿!$B$9:$K$58,2,FALSE)=0,"エラー",VLOOKUP(H129,選手名簿!$B$9:$K$58,2,FALSE)))</f>
        <v/>
      </c>
      <c r="Q129" s="172"/>
      <c r="R129" s="172"/>
      <c r="S129" s="173"/>
      <c r="T129" s="87"/>
    </row>
    <row r="130" spans="2:20" ht="18" customHeight="1" thickBot="1" x14ac:dyDescent="0.5">
      <c r="B130" s="106">
        <v>116</v>
      </c>
      <c r="C130" s="90"/>
      <c r="D130" s="166"/>
      <c r="E130" s="166"/>
      <c r="F130" s="166"/>
      <c r="G130" s="167"/>
      <c r="H130" s="168"/>
      <c r="I130" s="169"/>
      <c r="J130" s="169"/>
      <c r="K130" s="170"/>
      <c r="L130" s="171" t="str">
        <f>IF(D130="","",IF(VLOOKUP(D130,選手名簿!$B$9:$K$58,2,FALSE)=0,"エラー",VLOOKUP(D130,選手名簿!$B$9:$K$58,2,FALSE)))</f>
        <v/>
      </c>
      <c r="M130" s="172"/>
      <c r="N130" s="172"/>
      <c r="O130" s="173"/>
      <c r="P130" s="171" t="str">
        <f>IF(H130="","",IF(VLOOKUP(H130,選手名簿!$B$9:$K$58,2,FALSE)=0,"エラー",VLOOKUP(H130,選手名簿!$B$9:$K$58,2,FALSE)))</f>
        <v/>
      </c>
      <c r="Q130" s="172"/>
      <c r="R130" s="172"/>
      <c r="S130" s="173"/>
      <c r="T130" s="87"/>
    </row>
    <row r="131" spans="2:20" ht="18" customHeight="1" thickBot="1" x14ac:dyDescent="0.5">
      <c r="B131" s="106">
        <v>117</v>
      </c>
      <c r="C131" s="90"/>
      <c r="D131" s="166"/>
      <c r="E131" s="166"/>
      <c r="F131" s="166"/>
      <c r="G131" s="167"/>
      <c r="H131" s="168"/>
      <c r="I131" s="169"/>
      <c r="J131" s="169"/>
      <c r="K131" s="170"/>
      <c r="L131" s="171" t="str">
        <f>IF(D131="","",IF(VLOOKUP(D131,選手名簿!$B$9:$K$58,2,FALSE)=0,"エラー",VLOOKUP(D131,選手名簿!$B$9:$K$58,2,FALSE)))</f>
        <v/>
      </c>
      <c r="M131" s="172"/>
      <c r="N131" s="172"/>
      <c r="O131" s="173"/>
      <c r="P131" s="171" t="str">
        <f>IF(H131="","",IF(VLOOKUP(H131,選手名簿!$B$9:$K$58,2,FALSE)=0,"エラー",VLOOKUP(H131,選手名簿!$B$9:$K$58,2,FALSE)))</f>
        <v/>
      </c>
      <c r="Q131" s="172"/>
      <c r="R131" s="172"/>
      <c r="S131" s="173"/>
      <c r="T131" s="87"/>
    </row>
    <row r="132" spans="2:20" ht="18" customHeight="1" thickBot="1" x14ac:dyDescent="0.5">
      <c r="B132" s="106">
        <v>118</v>
      </c>
      <c r="C132" s="90"/>
      <c r="D132" s="166"/>
      <c r="E132" s="166"/>
      <c r="F132" s="166"/>
      <c r="G132" s="167"/>
      <c r="H132" s="168"/>
      <c r="I132" s="169"/>
      <c r="J132" s="169"/>
      <c r="K132" s="170"/>
      <c r="L132" s="171" t="str">
        <f>IF(D132="","",IF(VLOOKUP(D132,選手名簿!$B$9:$K$58,2,FALSE)=0,"エラー",VLOOKUP(D132,選手名簿!$B$9:$K$58,2,FALSE)))</f>
        <v/>
      </c>
      <c r="M132" s="172"/>
      <c r="N132" s="172"/>
      <c r="O132" s="173"/>
      <c r="P132" s="171" t="str">
        <f>IF(H132="","",IF(VLOOKUP(H132,選手名簿!$B$9:$K$58,2,FALSE)=0,"エラー",VLOOKUP(H132,選手名簿!$B$9:$K$58,2,FALSE)))</f>
        <v/>
      </c>
      <c r="Q132" s="172"/>
      <c r="R132" s="172"/>
      <c r="S132" s="173"/>
      <c r="T132" s="87"/>
    </row>
    <row r="133" spans="2:20" ht="18" customHeight="1" thickBot="1" x14ac:dyDescent="0.5">
      <c r="B133" s="106">
        <v>119</v>
      </c>
      <c r="C133" s="90"/>
      <c r="D133" s="166"/>
      <c r="E133" s="166"/>
      <c r="F133" s="166"/>
      <c r="G133" s="167"/>
      <c r="H133" s="168"/>
      <c r="I133" s="169"/>
      <c r="J133" s="169"/>
      <c r="K133" s="170"/>
      <c r="L133" s="171" t="str">
        <f>IF(D133="","",IF(VLOOKUP(D133,選手名簿!$B$9:$K$58,2,FALSE)=0,"エラー",VLOOKUP(D133,選手名簿!$B$9:$K$58,2,FALSE)))</f>
        <v/>
      </c>
      <c r="M133" s="172"/>
      <c r="N133" s="172"/>
      <c r="O133" s="173"/>
      <c r="P133" s="171" t="str">
        <f>IF(H133="","",IF(VLOOKUP(H133,選手名簿!$B$9:$K$58,2,FALSE)=0,"エラー",VLOOKUP(H133,選手名簿!$B$9:$K$58,2,FALSE)))</f>
        <v/>
      </c>
      <c r="Q133" s="172"/>
      <c r="R133" s="172"/>
      <c r="S133" s="173"/>
      <c r="T133" s="87"/>
    </row>
    <row r="134" spans="2:20" ht="18" customHeight="1" thickBot="1" x14ac:dyDescent="0.5">
      <c r="B134" s="106">
        <v>120</v>
      </c>
      <c r="C134" s="90"/>
      <c r="D134" s="166"/>
      <c r="E134" s="166"/>
      <c r="F134" s="166"/>
      <c r="G134" s="167"/>
      <c r="H134" s="168"/>
      <c r="I134" s="169"/>
      <c r="J134" s="169"/>
      <c r="K134" s="170"/>
      <c r="L134" s="171" t="str">
        <f>IF(D134="","",IF(VLOOKUP(D134,選手名簿!$B$9:$K$58,2,FALSE)=0,"エラー",VLOOKUP(D134,選手名簿!$B$9:$K$58,2,FALSE)))</f>
        <v/>
      </c>
      <c r="M134" s="172"/>
      <c r="N134" s="172"/>
      <c r="O134" s="173"/>
      <c r="P134" s="171" t="str">
        <f>IF(H134="","",IF(VLOOKUP(H134,選手名簿!$B$9:$K$58,2,FALSE)=0,"エラー",VLOOKUP(H134,選手名簿!$B$9:$K$58,2,FALSE)))</f>
        <v/>
      </c>
      <c r="Q134" s="172"/>
      <c r="R134" s="172"/>
      <c r="S134" s="173"/>
      <c r="T134" s="87"/>
    </row>
    <row r="135" spans="2:20" ht="18" customHeight="1" thickBot="1" x14ac:dyDescent="0.5">
      <c r="B135" s="106">
        <v>121</v>
      </c>
      <c r="C135" s="90"/>
      <c r="D135" s="166"/>
      <c r="E135" s="166"/>
      <c r="F135" s="166"/>
      <c r="G135" s="167"/>
      <c r="H135" s="168"/>
      <c r="I135" s="169"/>
      <c r="J135" s="169"/>
      <c r="K135" s="170"/>
      <c r="L135" s="171" t="str">
        <f>IF(D135="","",IF(VLOOKUP(D135,選手名簿!$B$9:$K$58,2,FALSE)=0,"エラー",VLOOKUP(D135,選手名簿!$B$9:$K$58,2,FALSE)))</f>
        <v/>
      </c>
      <c r="M135" s="172"/>
      <c r="N135" s="172"/>
      <c r="O135" s="173"/>
      <c r="P135" s="171" t="str">
        <f>IF(H135="","",IF(VLOOKUP(H135,選手名簿!$B$9:$K$58,2,FALSE)=0,"エラー",VLOOKUP(H135,選手名簿!$B$9:$K$58,2,FALSE)))</f>
        <v/>
      </c>
      <c r="Q135" s="172"/>
      <c r="R135" s="172"/>
      <c r="S135" s="173"/>
      <c r="T135" s="87"/>
    </row>
    <row r="136" spans="2:20" ht="18" customHeight="1" thickBot="1" x14ac:dyDescent="0.5">
      <c r="B136" s="106">
        <v>122</v>
      </c>
      <c r="C136" s="90"/>
      <c r="D136" s="166"/>
      <c r="E136" s="166"/>
      <c r="F136" s="166"/>
      <c r="G136" s="167"/>
      <c r="H136" s="168"/>
      <c r="I136" s="169"/>
      <c r="J136" s="169"/>
      <c r="K136" s="170"/>
      <c r="L136" s="171" t="str">
        <f>IF(D136="","",IF(VLOOKUP(D136,選手名簿!$B$9:$K$58,2,FALSE)=0,"エラー",VLOOKUP(D136,選手名簿!$B$9:$K$58,2,FALSE)))</f>
        <v/>
      </c>
      <c r="M136" s="172"/>
      <c r="N136" s="172"/>
      <c r="O136" s="173"/>
      <c r="P136" s="171" t="str">
        <f>IF(H136="","",IF(VLOOKUP(H136,選手名簿!$B$9:$K$58,2,FALSE)=0,"エラー",VLOOKUP(H136,選手名簿!$B$9:$K$58,2,FALSE)))</f>
        <v/>
      </c>
      <c r="Q136" s="172"/>
      <c r="R136" s="172"/>
      <c r="S136" s="173"/>
      <c r="T136" s="87"/>
    </row>
    <row r="137" spans="2:20" ht="18" customHeight="1" thickBot="1" x14ac:dyDescent="0.5">
      <c r="B137" s="106">
        <v>123</v>
      </c>
      <c r="C137" s="90"/>
      <c r="D137" s="166"/>
      <c r="E137" s="166"/>
      <c r="F137" s="166"/>
      <c r="G137" s="167"/>
      <c r="H137" s="168"/>
      <c r="I137" s="169"/>
      <c r="J137" s="169"/>
      <c r="K137" s="170"/>
      <c r="L137" s="171" t="str">
        <f>IF(D137="","",IF(VLOOKUP(D137,選手名簿!$B$9:$K$58,2,FALSE)=0,"エラー",VLOOKUP(D137,選手名簿!$B$9:$K$58,2,FALSE)))</f>
        <v/>
      </c>
      <c r="M137" s="172"/>
      <c r="N137" s="172"/>
      <c r="O137" s="173"/>
      <c r="P137" s="171" t="str">
        <f>IF(H137="","",IF(VLOOKUP(H137,選手名簿!$B$9:$K$58,2,FALSE)=0,"エラー",VLOOKUP(H137,選手名簿!$B$9:$K$58,2,FALSE)))</f>
        <v/>
      </c>
      <c r="Q137" s="172"/>
      <c r="R137" s="172"/>
      <c r="S137" s="173"/>
      <c r="T137" s="87"/>
    </row>
    <row r="138" spans="2:20" ht="18" customHeight="1" thickBot="1" x14ac:dyDescent="0.5">
      <c r="B138" s="106">
        <v>124</v>
      </c>
      <c r="C138" s="90"/>
      <c r="D138" s="166"/>
      <c r="E138" s="166"/>
      <c r="F138" s="166"/>
      <c r="G138" s="167"/>
      <c r="H138" s="168"/>
      <c r="I138" s="169"/>
      <c r="J138" s="169"/>
      <c r="K138" s="170"/>
      <c r="L138" s="171" t="str">
        <f>IF(D138="","",IF(VLOOKUP(D138,選手名簿!$B$9:$K$58,2,FALSE)=0,"エラー",VLOOKUP(D138,選手名簿!$B$9:$K$58,2,FALSE)))</f>
        <v/>
      </c>
      <c r="M138" s="172"/>
      <c r="N138" s="172"/>
      <c r="O138" s="173"/>
      <c r="P138" s="171" t="str">
        <f>IF(H138="","",IF(VLOOKUP(H138,選手名簿!$B$9:$K$58,2,FALSE)=0,"エラー",VLOOKUP(H138,選手名簿!$B$9:$K$58,2,FALSE)))</f>
        <v/>
      </c>
      <c r="Q138" s="172"/>
      <c r="R138" s="172"/>
      <c r="S138" s="173"/>
      <c r="T138" s="87"/>
    </row>
    <row r="139" spans="2:20" ht="18" customHeight="1" thickBot="1" x14ac:dyDescent="0.5">
      <c r="B139" s="106">
        <v>125</v>
      </c>
      <c r="C139" s="90"/>
      <c r="D139" s="166"/>
      <c r="E139" s="166"/>
      <c r="F139" s="166"/>
      <c r="G139" s="167"/>
      <c r="H139" s="168"/>
      <c r="I139" s="169"/>
      <c r="J139" s="169"/>
      <c r="K139" s="170"/>
      <c r="L139" s="171" t="str">
        <f>IF(D139="","",IF(VLOOKUP(D139,選手名簿!$B$9:$K$58,2,FALSE)=0,"エラー",VLOOKUP(D139,選手名簿!$B$9:$K$58,2,FALSE)))</f>
        <v/>
      </c>
      <c r="M139" s="172"/>
      <c r="N139" s="172"/>
      <c r="O139" s="173"/>
      <c r="P139" s="171" t="str">
        <f>IF(H139="","",IF(VLOOKUP(H139,選手名簿!$B$9:$K$58,2,FALSE)=0,"エラー",VLOOKUP(H139,選手名簿!$B$9:$K$58,2,FALSE)))</f>
        <v/>
      </c>
      <c r="Q139" s="172"/>
      <c r="R139" s="172"/>
      <c r="S139" s="173"/>
      <c r="T139" s="87"/>
    </row>
    <row r="140" spans="2:20" ht="18" customHeight="1" thickBot="1" x14ac:dyDescent="0.5">
      <c r="B140" s="106">
        <v>126</v>
      </c>
      <c r="C140" s="90"/>
      <c r="D140" s="166"/>
      <c r="E140" s="166"/>
      <c r="F140" s="166"/>
      <c r="G140" s="167"/>
      <c r="H140" s="168"/>
      <c r="I140" s="169"/>
      <c r="J140" s="169"/>
      <c r="K140" s="170"/>
      <c r="L140" s="171" t="str">
        <f>IF(D140="","",IF(VLOOKUP(D140,選手名簿!$B$9:$K$58,2,FALSE)=0,"エラー",VLOOKUP(D140,選手名簿!$B$9:$K$58,2,FALSE)))</f>
        <v/>
      </c>
      <c r="M140" s="172"/>
      <c r="N140" s="172"/>
      <c r="O140" s="173"/>
      <c r="P140" s="171" t="str">
        <f>IF(H140="","",IF(VLOOKUP(H140,選手名簿!$B$9:$K$58,2,FALSE)=0,"エラー",VLOOKUP(H140,選手名簿!$B$9:$K$58,2,FALSE)))</f>
        <v/>
      </c>
      <c r="Q140" s="172"/>
      <c r="R140" s="172"/>
      <c r="S140" s="173"/>
      <c r="T140" s="87"/>
    </row>
    <row r="141" spans="2:20" ht="18" customHeight="1" thickBot="1" x14ac:dyDescent="0.5">
      <c r="B141" s="106">
        <v>127</v>
      </c>
      <c r="C141" s="90"/>
      <c r="D141" s="166"/>
      <c r="E141" s="166"/>
      <c r="F141" s="166"/>
      <c r="G141" s="167"/>
      <c r="H141" s="168"/>
      <c r="I141" s="169"/>
      <c r="J141" s="169"/>
      <c r="K141" s="170"/>
      <c r="L141" s="171" t="str">
        <f>IF(D141="","",IF(VLOOKUP(D141,選手名簿!$B$9:$K$58,2,FALSE)=0,"エラー",VLOOKUP(D141,選手名簿!$B$9:$K$58,2,FALSE)))</f>
        <v/>
      </c>
      <c r="M141" s="172"/>
      <c r="N141" s="172"/>
      <c r="O141" s="173"/>
      <c r="P141" s="171" t="str">
        <f>IF(H141="","",IF(VLOOKUP(H141,選手名簿!$B$9:$K$58,2,FALSE)=0,"エラー",VLOOKUP(H141,選手名簿!$B$9:$K$58,2,FALSE)))</f>
        <v/>
      </c>
      <c r="Q141" s="172"/>
      <c r="R141" s="172"/>
      <c r="S141" s="173"/>
      <c r="T141" s="87"/>
    </row>
    <row r="142" spans="2:20" ht="18" customHeight="1" thickBot="1" x14ac:dyDescent="0.5">
      <c r="B142" s="106">
        <v>128</v>
      </c>
      <c r="C142" s="90"/>
      <c r="D142" s="166"/>
      <c r="E142" s="166"/>
      <c r="F142" s="166"/>
      <c r="G142" s="167"/>
      <c r="H142" s="168"/>
      <c r="I142" s="169"/>
      <c r="J142" s="169"/>
      <c r="K142" s="170"/>
      <c r="L142" s="171" t="str">
        <f>IF(D142="","",IF(VLOOKUP(D142,選手名簿!$B$9:$K$58,2,FALSE)=0,"エラー",VLOOKUP(D142,選手名簿!$B$9:$K$58,2,FALSE)))</f>
        <v/>
      </c>
      <c r="M142" s="172"/>
      <c r="N142" s="172"/>
      <c r="O142" s="173"/>
      <c r="P142" s="171" t="str">
        <f>IF(H142="","",IF(VLOOKUP(H142,選手名簿!$B$9:$K$58,2,FALSE)=0,"エラー",VLOOKUP(H142,選手名簿!$B$9:$K$58,2,FALSE)))</f>
        <v/>
      </c>
      <c r="Q142" s="172"/>
      <c r="R142" s="172"/>
      <c r="S142" s="173"/>
      <c r="T142" s="87"/>
    </row>
    <row r="143" spans="2:20" ht="18" customHeight="1" thickBot="1" x14ac:dyDescent="0.5">
      <c r="B143" s="106">
        <v>129</v>
      </c>
      <c r="C143" s="90"/>
      <c r="D143" s="166"/>
      <c r="E143" s="166"/>
      <c r="F143" s="166"/>
      <c r="G143" s="167"/>
      <c r="H143" s="168"/>
      <c r="I143" s="169"/>
      <c r="J143" s="169"/>
      <c r="K143" s="170"/>
      <c r="L143" s="171" t="str">
        <f>IF(D143="","",IF(VLOOKUP(D143,選手名簿!$B$9:$K$58,2,FALSE)=0,"エラー",VLOOKUP(D143,選手名簿!$B$9:$K$58,2,FALSE)))</f>
        <v/>
      </c>
      <c r="M143" s="172"/>
      <c r="N143" s="172"/>
      <c r="O143" s="173"/>
      <c r="P143" s="171" t="str">
        <f>IF(H143="","",IF(VLOOKUP(H143,選手名簿!$B$9:$K$58,2,FALSE)=0,"エラー",VLOOKUP(H143,選手名簿!$B$9:$K$58,2,FALSE)))</f>
        <v/>
      </c>
      <c r="Q143" s="172"/>
      <c r="R143" s="172"/>
      <c r="S143" s="173"/>
      <c r="T143" s="87"/>
    </row>
    <row r="144" spans="2:20" ht="18" customHeight="1" thickBot="1" x14ac:dyDescent="0.5">
      <c r="B144" s="106">
        <v>130</v>
      </c>
      <c r="C144" s="90"/>
      <c r="D144" s="166"/>
      <c r="E144" s="166"/>
      <c r="F144" s="166"/>
      <c r="G144" s="167"/>
      <c r="H144" s="168"/>
      <c r="I144" s="169"/>
      <c r="J144" s="169"/>
      <c r="K144" s="170"/>
      <c r="L144" s="171" t="str">
        <f>IF(D144="","",IF(VLOOKUP(D144,選手名簿!$B$9:$K$58,2,FALSE)=0,"エラー",VLOOKUP(D144,選手名簿!$B$9:$K$58,2,FALSE)))</f>
        <v/>
      </c>
      <c r="M144" s="172"/>
      <c r="N144" s="172"/>
      <c r="O144" s="173"/>
      <c r="P144" s="171" t="str">
        <f>IF(H144="","",IF(VLOOKUP(H144,選手名簿!$B$9:$K$58,2,FALSE)=0,"エラー",VLOOKUP(H144,選手名簿!$B$9:$K$58,2,FALSE)))</f>
        <v/>
      </c>
      <c r="Q144" s="172"/>
      <c r="R144" s="172"/>
      <c r="S144" s="173"/>
      <c r="T144" s="87"/>
    </row>
    <row r="145" spans="2:20" ht="18" customHeight="1" thickBot="1" x14ac:dyDescent="0.5">
      <c r="B145" s="106">
        <v>131</v>
      </c>
      <c r="C145" s="90"/>
      <c r="D145" s="166"/>
      <c r="E145" s="166"/>
      <c r="F145" s="166"/>
      <c r="G145" s="167"/>
      <c r="H145" s="168"/>
      <c r="I145" s="169"/>
      <c r="J145" s="169"/>
      <c r="K145" s="170"/>
      <c r="L145" s="171" t="str">
        <f>IF(D145="","",IF(VLOOKUP(D145,選手名簿!$B$9:$K$58,2,FALSE)=0,"エラー",VLOOKUP(D145,選手名簿!$B$9:$K$58,2,FALSE)))</f>
        <v/>
      </c>
      <c r="M145" s="172"/>
      <c r="N145" s="172"/>
      <c r="O145" s="173"/>
      <c r="P145" s="171" t="str">
        <f>IF(H145="","",IF(VLOOKUP(H145,選手名簿!$B$9:$K$58,2,FALSE)=0,"エラー",VLOOKUP(H145,選手名簿!$B$9:$K$58,2,FALSE)))</f>
        <v/>
      </c>
      <c r="Q145" s="172"/>
      <c r="R145" s="172"/>
      <c r="S145" s="173"/>
      <c r="T145" s="87"/>
    </row>
    <row r="146" spans="2:20" ht="18" customHeight="1" thickBot="1" x14ac:dyDescent="0.5">
      <c r="B146" s="106">
        <v>132</v>
      </c>
      <c r="C146" s="90"/>
      <c r="D146" s="166"/>
      <c r="E146" s="166"/>
      <c r="F146" s="166"/>
      <c r="G146" s="167"/>
      <c r="H146" s="168"/>
      <c r="I146" s="169"/>
      <c r="J146" s="169"/>
      <c r="K146" s="170"/>
      <c r="L146" s="171" t="str">
        <f>IF(D146="","",IF(VLOOKUP(D146,選手名簿!$B$9:$K$58,2,FALSE)=0,"エラー",VLOOKUP(D146,選手名簿!$B$9:$K$58,2,FALSE)))</f>
        <v/>
      </c>
      <c r="M146" s="172"/>
      <c r="N146" s="172"/>
      <c r="O146" s="173"/>
      <c r="P146" s="171" t="str">
        <f>IF(H146="","",IF(VLOOKUP(H146,選手名簿!$B$9:$K$58,2,FALSE)=0,"エラー",VLOOKUP(H146,選手名簿!$B$9:$K$58,2,FALSE)))</f>
        <v/>
      </c>
      <c r="Q146" s="172"/>
      <c r="R146" s="172"/>
      <c r="S146" s="173"/>
      <c r="T146" s="87"/>
    </row>
    <row r="147" spans="2:20" ht="18" customHeight="1" thickBot="1" x14ac:dyDescent="0.5">
      <c r="B147" s="106">
        <v>133</v>
      </c>
      <c r="C147" s="90"/>
      <c r="D147" s="166"/>
      <c r="E147" s="166"/>
      <c r="F147" s="166"/>
      <c r="G147" s="167"/>
      <c r="H147" s="168"/>
      <c r="I147" s="169"/>
      <c r="J147" s="169"/>
      <c r="K147" s="170"/>
      <c r="L147" s="171" t="str">
        <f>IF(D147="","",IF(VLOOKUP(D147,選手名簿!$B$9:$K$58,2,FALSE)=0,"エラー",VLOOKUP(D147,選手名簿!$B$9:$K$58,2,FALSE)))</f>
        <v/>
      </c>
      <c r="M147" s="172"/>
      <c r="N147" s="172"/>
      <c r="O147" s="173"/>
      <c r="P147" s="171" t="str">
        <f>IF(H147="","",IF(VLOOKUP(H147,選手名簿!$B$9:$K$58,2,FALSE)=0,"エラー",VLOOKUP(H147,選手名簿!$B$9:$K$58,2,FALSE)))</f>
        <v/>
      </c>
      <c r="Q147" s="172"/>
      <c r="R147" s="172"/>
      <c r="S147" s="173"/>
      <c r="T147" s="87"/>
    </row>
    <row r="148" spans="2:20" ht="18" customHeight="1" thickBot="1" x14ac:dyDescent="0.5">
      <c r="B148" s="106">
        <v>134</v>
      </c>
      <c r="C148" s="90"/>
      <c r="D148" s="166"/>
      <c r="E148" s="166"/>
      <c r="F148" s="166"/>
      <c r="G148" s="167"/>
      <c r="H148" s="168"/>
      <c r="I148" s="169"/>
      <c r="J148" s="169"/>
      <c r="K148" s="170"/>
      <c r="L148" s="171" t="str">
        <f>IF(D148="","",IF(VLOOKUP(D148,選手名簿!$B$9:$K$58,2,FALSE)=0,"エラー",VLOOKUP(D148,選手名簿!$B$9:$K$58,2,FALSE)))</f>
        <v/>
      </c>
      <c r="M148" s="172"/>
      <c r="N148" s="172"/>
      <c r="O148" s="173"/>
      <c r="P148" s="171" t="str">
        <f>IF(H148="","",IF(VLOOKUP(H148,選手名簿!$B$9:$K$58,2,FALSE)=0,"エラー",VLOOKUP(H148,選手名簿!$B$9:$K$58,2,FALSE)))</f>
        <v/>
      </c>
      <c r="Q148" s="172"/>
      <c r="R148" s="172"/>
      <c r="S148" s="173"/>
      <c r="T148" s="87"/>
    </row>
    <row r="149" spans="2:20" ht="18" customHeight="1" thickBot="1" x14ac:dyDescent="0.5">
      <c r="B149" s="106">
        <v>135</v>
      </c>
      <c r="C149" s="90"/>
      <c r="D149" s="166"/>
      <c r="E149" s="166"/>
      <c r="F149" s="166"/>
      <c r="G149" s="167"/>
      <c r="H149" s="168"/>
      <c r="I149" s="169"/>
      <c r="J149" s="169"/>
      <c r="K149" s="170"/>
      <c r="L149" s="171" t="str">
        <f>IF(D149="","",IF(VLOOKUP(D149,選手名簿!$B$9:$K$58,2,FALSE)=0,"エラー",VLOOKUP(D149,選手名簿!$B$9:$K$58,2,FALSE)))</f>
        <v/>
      </c>
      <c r="M149" s="172"/>
      <c r="N149" s="172"/>
      <c r="O149" s="173"/>
      <c r="P149" s="171" t="str">
        <f>IF(H149="","",IF(VLOOKUP(H149,選手名簿!$B$9:$K$58,2,FALSE)=0,"エラー",VLOOKUP(H149,選手名簿!$B$9:$K$58,2,FALSE)))</f>
        <v/>
      </c>
      <c r="Q149" s="172"/>
      <c r="R149" s="172"/>
      <c r="S149" s="173"/>
      <c r="T149" s="87"/>
    </row>
    <row r="150" spans="2:20" ht="18" customHeight="1" thickBot="1" x14ac:dyDescent="0.5">
      <c r="B150" s="106">
        <v>136</v>
      </c>
      <c r="C150" s="90"/>
      <c r="D150" s="166"/>
      <c r="E150" s="166"/>
      <c r="F150" s="166"/>
      <c r="G150" s="167"/>
      <c r="H150" s="168"/>
      <c r="I150" s="169"/>
      <c r="J150" s="169"/>
      <c r="K150" s="170"/>
      <c r="L150" s="171" t="str">
        <f>IF(D150="","",IF(VLOOKUP(D150,選手名簿!$B$9:$K$58,2,FALSE)=0,"エラー",VLOOKUP(D150,選手名簿!$B$9:$K$58,2,FALSE)))</f>
        <v/>
      </c>
      <c r="M150" s="172"/>
      <c r="N150" s="172"/>
      <c r="O150" s="173"/>
      <c r="P150" s="171" t="str">
        <f>IF(H150="","",IF(VLOOKUP(H150,選手名簿!$B$9:$K$58,2,FALSE)=0,"エラー",VLOOKUP(H150,選手名簿!$B$9:$K$58,2,FALSE)))</f>
        <v/>
      </c>
      <c r="Q150" s="172"/>
      <c r="R150" s="172"/>
      <c r="S150" s="173"/>
      <c r="T150" s="87"/>
    </row>
    <row r="151" spans="2:20" ht="18" customHeight="1" thickBot="1" x14ac:dyDescent="0.5">
      <c r="B151" s="106">
        <v>137</v>
      </c>
      <c r="C151" s="90"/>
      <c r="D151" s="166"/>
      <c r="E151" s="166"/>
      <c r="F151" s="166"/>
      <c r="G151" s="167"/>
      <c r="H151" s="168"/>
      <c r="I151" s="169"/>
      <c r="J151" s="169"/>
      <c r="K151" s="170"/>
      <c r="L151" s="171" t="str">
        <f>IF(D151="","",IF(VLOOKUP(D151,選手名簿!$B$9:$K$58,2,FALSE)=0,"エラー",VLOOKUP(D151,選手名簿!$B$9:$K$58,2,FALSE)))</f>
        <v/>
      </c>
      <c r="M151" s="172"/>
      <c r="N151" s="172"/>
      <c r="O151" s="173"/>
      <c r="P151" s="171" t="str">
        <f>IF(H151="","",IF(VLOOKUP(H151,選手名簿!$B$9:$K$58,2,FALSE)=0,"エラー",VLOOKUP(H151,選手名簿!$B$9:$K$58,2,FALSE)))</f>
        <v/>
      </c>
      <c r="Q151" s="172"/>
      <c r="R151" s="172"/>
      <c r="S151" s="173"/>
      <c r="T151" s="87"/>
    </row>
    <row r="152" spans="2:20" ht="18" customHeight="1" thickBot="1" x14ac:dyDescent="0.5">
      <c r="B152" s="106">
        <v>138</v>
      </c>
      <c r="C152" s="90"/>
      <c r="D152" s="166"/>
      <c r="E152" s="166"/>
      <c r="F152" s="166"/>
      <c r="G152" s="167"/>
      <c r="H152" s="168"/>
      <c r="I152" s="169"/>
      <c r="J152" s="169"/>
      <c r="K152" s="170"/>
      <c r="L152" s="171" t="str">
        <f>IF(D152="","",IF(VLOOKUP(D152,選手名簿!$B$9:$K$58,2,FALSE)=0,"エラー",VLOOKUP(D152,選手名簿!$B$9:$K$58,2,FALSE)))</f>
        <v/>
      </c>
      <c r="M152" s="172"/>
      <c r="N152" s="172"/>
      <c r="O152" s="173"/>
      <c r="P152" s="171" t="str">
        <f>IF(H152="","",IF(VLOOKUP(H152,選手名簿!$B$9:$K$58,2,FALSE)=0,"エラー",VLOOKUP(H152,選手名簿!$B$9:$K$58,2,FALSE)))</f>
        <v/>
      </c>
      <c r="Q152" s="172"/>
      <c r="R152" s="172"/>
      <c r="S152" s="173"/>
      <c r="T152" s="87"/>
    </row>
    <row r="153" spans="2:20" ht="18" customHeight="1" thickBot="1" x14ac:dyDescent="0.5">
      <c r="B153" s="106">
        <v>139</v>
      </c>
      <c r="C153" s="90"/>
      <c r="D153" s="166"/>
      <c r="E153" s="166"/>
      <c r="F153" s="166"/>
      <c r="G153" s="167"/>
      <c r="H153" s="168"/>
      <c r="I153" s="169"/>
      <c r="J153" s="169"/>
      <c r="K153" s="170"/>
      <c r="L153" s="171" t="str">
        <f>IF(D153="","",IF(VLOOKUP(D153,選手名簿!$B$9:$K$58,2,FALSE)=0,"エラー",VLOOKUP(D153,選手名簿!$B$9:$K$58,2,FALSE)))</f>
        <v/>
      </c>
      <c r="M153" s="172"/>
      <c r="N153" s="172"/>
      <c r="O153" s="173"/>
      <c r="P153" s="171" t="str">
        <f>IF(H153="","",IF(VLOOKUP(H153,選手名簿!$B$9:$K$58,2,FALSE)=0,"エラー",VLOOKUP(H153,選手名簿!$B$9:$K$58,2,FALSE)))</f>
        <v/>
      </c>
      <c r="Q153" s="172"/>
      <c r="R153" s="172"/>
      <c r="S153" s="173"/>
      <c r="T153" s="87"/>
    </row>
    <row r="154" spans="2:20" ht="18" customHeight="1" thickBot="1" x14ac:dyDescent="0.5">
      <c r="B154" s="106">
        <v>140</v>
      </c>
      <c r="C154" s="90"/>
      <c r="D154" s="166"/>
      <c r="E154" s="166"/>
      <c r="F154" s="166"/>
      <c r="G154" s="167"/>
      <c r="H154" s="168"/>
      <c r="I154" s="169"/>
      <c r="J154" s="169"/>
      <c r="K154" s="170"/>
      <c r="L154" s="171" t="str">
        <f>IF(D154="","",IF(VLOOKUP(D154,選手名簿!$B$9:$K$58,2,FALSE)=0,"エラー",VLOOKUP(D154,選手名簿!$B$9:$K$58,2,FALSE)))</f>
        <v/>
      </c>
      <c r="M154" s="172"/>
      <c r="N154" s="172"/>
      <c r="O154" s="173"/>
      <c r="P154" s="171" t="str">
        <f>IF(H154="","",IF(VLOOKUP(H154,選手名簿!$B$9:$K$58,2,FALSE)=0,"エラー",VLOOKUP(H154,選手名簿!$B$9:$K$58,2,FALSE)))</f>
        <v/>
      </c>
      <c r="Q154" s="172"/>
      <c r="R154" s="172"/>
      <c r="S154" s="173"/>
      <c r="T154" s="87"/>
    </row>
    <row r="155" spans="2:20" ht="18" customHeight="1" thickBot="1" x14ac:dyDescent="0.5">
      <c r="B155" s="106">
        <v>141</v>
      </c>
      <c r="C155" s="90"/>
      <c r="D155" s="166"/>
      <c r="E155" s="166"/>
      <c r="F155" s="166"/>
      <c r="G155" s="167"/>
      <c r="H155" s="168"/>
      <c r="I155" s="169"/>
      <c r="J155" s="169"/>
      <c r="K155" s="170"/>
      <c r="L155" s="171" t="str">
        <f>IF(D155="","",IF(VLOOKUP(D155,選手名簿!$B$9:$K$58,2,FALSE)=0,"エラー",VLOOKUP(D155,選手名簿!$B$9:$K$58,2,FALSE)))</f>
        <v/>
      </c>
      <c r="M155" s="172"/>
      <c r="N155" s="172"/>
      <c r="O155" s="173"/>
      <c r="P155" s="171" t="str">
        <f>IF(H155="","",IF(VLOOKUP(H155,選手名簿!$B$9:$K$58,2,FALSE)=0,"エラー",VLOOKUP(H155,選手名簿!$B$9:$K$58,2,FALSE)))</f>
        <v/>
      </c>
      <c r="Q155" s="172"/>
      <c r="R155" s="172"/>
      <c r="S155" s="173"/>
      <c r="T155" s="87"/>
    </row>
    <row r="156" spans="2:20" ht="18" customHeight="1" thickBot="1" x14ac:dyDescent="0.5">
      <c r="B156" s="106">
        <v>142</v>
      </c>
      <c r="C156" s="90"/>
      <c r="D156" s="166"/>
      <c r="E156" s="166"/>
      <c r="F156" s="166"/>
      <c r="G156" s="167"/>
      <c r="H156" s="168"/>
      <c r="I156" s="169"/>
      <c r="J156" s="169"/>
      <c r="K156" s="170"/>
      <c r="L156" s="171" t="str">
        <f>IF(D156="","",IF(VLOOKUP(D156,選手名簿!$B$9:$K$58,2,FALSE)=0,"エラー",VLOOKUP(D156,選手名簿!$B$9:$K$58,2,FALSE)))</f>
        <v/>
      </c>
      <c r="M156" s="172"/>
      <c r="N156" s="172"/>
      <c r="O156" s="173"/>
      <c r="P156" s="171" t="str">
        <f>IF(H156="","",IF(VLOOKUP(H156,選手名簿!$B$9:$K$58,2,FALSE)=0,"エラー",VLOOKUP(H156,選手名簿!$B$9:$K$58,2,FALSE)))</f>
        <v/>
      </c>
      <c r="Q156" s="172"/>
      <c r="R156" s="172"/>
      <c r="S156" s="173"/>
      <c r="T156" s="87"/>
    </row>
    <row r="157" spans="2:20" ht="18" customHeight="1" thickBot="1" x14ac:dyDescent="0.5">
      <c r="B157" s="106">
        <v>143</v>
      </c>
      <c r="C157" s="90"/>
      <c r="D157" s="166"/>
      <c r="E157" s="166"/>
      <c r="F157" s="166"/>
      <c r="G157" s="167"/>
      <c r="H157" s="168"/>
      <c r="I157" s="169"/>
      <c r="J157" s="169"/>
      <c r="K157" s="170"/>
      <c r="L157" s="171" t="str">
        <f>IF(D157="","",IF(VLOOKUP(D157,選手名簿!$B$9:$K$58,2,FALSE)=0,"エラー",VLOOKUP(D157,選手名簿!$B$9:$K$58,2,FALSE)))</f>
        <v/>
      </c>
      <c r="M157" s="172"/>
      <c r="N157" s="172"/>
      <c r="O157" s="173"/>
      <c r="P157" s="171" t="str">
        <f>IF(H157="","",IF(VLOOKUP(H157,選手名簿!$B$9:$K$58,2,FALSE)=0,"エラー",VLOOKUP(H157,選手名簿!$B$9:$K$58,2,FALSE)))</f>
        <v/>
      </c>
      <c r="Q157" s="172"/>
      <c r="R157" s="172"/>
      <c r="S157" s="173"/>
      <c r="T157" s="87"/>
    </row>
    <row r="158" spans="2:20" ht="18" customHeight="1" thickBot="1" x14ac:dyDescent="0.5">
      <c r="B158" s="106">
        <v>144</v>
      </c>
      <c r="C158" s="90"/>
      <c r="D158" s="166"/>
      <c r="E158" s="166"/>
      <c r="F158" s="166"/>
      <c r="G158" s="167"/>
      <c r="H158" s="168"/>
      <c r="I158" s="169"/>
      <c r="J158" s="169"/>
      <c r="K158" s="170"/>
      <c r="L158" s="171" t="str">
        <f>IF(D158="","",IF(VLOOKUP(D158,選手名簿!$B$9:$K$58,2,FALSE)=0,"エラー",VLOOKUP(D158,選手名簿!$B$9:$K$58,2,FALSE)))</f>
        <v/>
      </c>
      <c r="M158" s="172"/>
      <c r="N158" s="172"/>
      <c r="O158" s="173"/>
      <c r="P158" s="171" t="str">
        <f>IF(H158="","",IF(VLOOKUP(H158,選手名簿!$B$9:$K$58,2,FALSE)=0,"エラー",VLOOKUP(H158,選手名簿!$B$9:$K$58,2,FALSE)))</f>
        <v/>
      </c>
      <c r="Q158" s="172"/>
      <c r="R158" s="172"/>
      <c r="S158" s="173"/>
      <c r="T158" s="87"/>
    </row>
    <row r="159" spans="2:20" ht="18" customHeight="1" thickBot="1" x14ac:dyDescent="0.5">
      <c r="B159" s="106">
        <v>145</v>
      </c>
      <c r="C159" s="90"/>
      <c r="D159" s="166"/>
      <c r="E159" s="166"/>
      <c r="F159" s="166"/>
      <c r="G159" s="167"/>
      <c r="H159" s="168"/>
      <c r="I159" s="169"/>
      <c r="J159" s="169"/>
      <c r="K159" s="170"/>
      <c r="L159" s="171" t="str">
        <f>IF(D159="","",IF(VLOOKUP(D159,選手名簿!$B$9:$K$58,2,FALSE)=0,"エラー",VLOOKUP(D159,選手名簿!$B$9:$K$58,2,FALSE)))</f>
        <v/>
      </c>
      <c r="M159" s="172"/>
      <c r="N159" s="172"/>
      <c r="O159" s="173"/>
      <c r="P159" s="171" t="str">
        <f>IF(H159="","",IF(VLOOKUP(H159,選手名簿!$B$9:$K$58,2,FALSE)=0,"エラー",VLOOKUP(H159,選手名簿!$B$9:$K$58,2,FALSE)))</f>
        <v/>
      </c>
      <c r="Q159" s="172"/>
      <c r="R159" s="172"/>
      <c r="S159" s="173"/>
      <c r="T159" s="87"/>
    </row>
    <row r="160" spans="2:20" ht="18" customHeight="1" thickBot="1" x14ac:dyDescent="0.5">
      <c r="B160" s="106">
        <v>146</v>
      </c>
      <c r="C160" s="90"/>
      <c r="D160" s="166"/>
      <c r="E160" s="166"/>
      <c r="F160" s="166"/>
      <c r="G160" s="167"/>
      <c r="H160" s="168"/>
      <c r="I160" s="169"/>
      <c r="J160" s="169"/>
      <c r="K160" s="170"/>
      <c r="L160" s="171" t="str">
        <f>IF(D160="","",IF(VLOOKUP(D160,選手名簿!$B$9:$K$58,2,FALSE)=0,"エラー",VLOOKUP(D160,選手名簿!$B$9:$K$58,2,FALSE)))</f>
        <v/>
      </c>
      <c r="M160" s="172"/>
      <c r="N160" s="172"/>
      <c r="O160" s="173"/>
      <c r="P160" s="171" t="str">
        <f>IF(H160="","",IF(VLOOKUP(H160,選手名簿!$B$9:$K$58,2,FALSE)=0,"エラー",VLOOKUP(H160,選手名簿!$B$9:$K$58,2,FALSE)))</f>
        <v/>
      </c>
      <c r="Q160" s="172"/>
      <c r="R160" s="172"/>
      <c r="S160" s="173"/>
      <c r="T160" s="87"/>
    </row>
    <row r="161" spans="2:20" ht="18" customHeight="1" thickBot="1" x14ac:dyDescent="0.5">
      <c r="B161" s="106">
        <v>147</v>
      </c>
      <c r="C161" s="90"/>
      <c r="D161" s="166"/>
      <c r="E161" s="166"/>
      <c r="F161" s="166"/>
      <c r="G161" s="167"/>
      <c r="H161" s="168"/>
      <c r="I161" s="169"/>
      <c r="J161" s="169"/>
      <c r="K161" s="170"/>
      <c r="L161" s="171" t="str">
        <f>IF(D161="","",IF(VLOOKUP(D161,選手名簿!$B$9:$K$58,2,FALSE)=0,"エラー",VLOOKUP(D161,選手名簿!$B$9:$K$58,2,FALSE)))</f>
        <v/>
      </c>
      <c r="M161" s="172"/>
      <c r="N161" s="172"/>
      <c r="O161" s="173"/>
      <c r="P161" s="171" t="str">
        <f>IF(H161="","",IF(VLOOKUP(H161,選手名簿!$B$9:$K$58,2,FALSE)=0,"エラー",VLOOKUP(H161,選手名簿!$B$9:$K$58,2,FALSE)))</f>
        <v/>
      </c>
      <c r="Q161" s="172"/>
      <c r="R161" s="172"/>
      <c r="S161" s="173"/>
      <c r="T161" s="87"/>
    </row>
    <row r="162" spans="2:20" ht="18" customHeight="1" thickBot="1" x14ac:dyDescent="0.5">
      <c r="B162" s="106">
        <v>148</v>
      </c>
      <c r="C162" s="90"/>
      <c r="D162" s="166"/>
      <c r="E162" s="166"/>
      <c r="F162" s="166"/>
      <c r="G162" s="167"/>
      <c r="H162" s="168"/>
      <c r="I162" s="169"/>
      <c r="J162" s="169"/>
      <c r="K162" s="170"/>
      <c r="L162" s="171" t="str">
        <f>IF(D162="","",IF(VLOOKUP(D162,選手名簿!$B$9:$K$58,2,FALSE)=0,"エラー",VLOOKUP(D162,選手名簿!$B$9:$K$58,2,FALSE)))</f>
        <v/>
      </c>
      <c r="M162" s="172"/>
      <c r="N162" s="172"/>
      <c r="O162" s="173"/>
      <c r="P162" s="171" t="str">
        <f>IF(H162="","",IF(VLOOKUP(H162,選手名簿!$B$9:$K$58,2,FALSE)=0,"エラー",VLOOKUP(H162,選手名簿!$B$9:$K$58,2,FALSE)))</f>
        <v/>
      </c>
      <c r="Q162" s="172"/>
      <c r="R162" s="172"/>
      <c r="S162" s="173"/>
      <c r="T162" s="87"/>
    </row>
    <row r="163" spans="2:20" ht="18" customHeight="1" thickBot="1" x14ac:dyDescent="0.5">
      <c r="B163" s="106">
        <v>149</v>
      </c>
      <c r="C163" s="90"/>
      <c r="D163" s="166"/>
      <c r="E163" s="166"/>
      <c r="F163" s="166"/>
      <c r="G163" s="167"/>
      <c r="H163" s="168"/>
      <c r="I163" s="169"/>
      <c r="J163" s="169"/>
      <c r="K163" s="170"/>
      <c r="L163" s="171" t="str">
        <f>IF(D163="","",IF(VLOOKUP(D163,選手名簿!$B$9:$K$58,2,FALSE)=0,"エラー",VLOOKUP(D163,選手名簿!$B$9:$K$58,2,FALSE)))</f>
        <v/>
      </c>
      <c r="M163" s="172"/>
      <c r="N163" s="172"/>
      <c r="O163" s="173"/>
      <c r="P163" s="171" t="str">
        <f>IF(H163="","",IF(VLOOKUP(H163,選手名簿!$B$9:$K$58,2,FALSE)=0,"エラー",VLOOKUP(H163,選手名簿!$B$9:$K$58,2,FALSE)))</f>
        <v/>
      </c>
      <c r="Q163" s="172"/>
      <c r="R163" s="172"/>
      <c r="S163" s="173"/>
      <c r="T163" s="87"/>
    </row>
    <row r="164" spans="2:20" ht="18" customHeight="1" thickBot="1" x14ac:dyDescent="0.5">
      <c r="B164" s="106">
        <v>150</v>
      </c>
      <c r="C164" s="90"/>
      <c r="D164" s="166"/>
      <c r="E164" s="166"/>
      <c r="F164" s="166"/>
      <c r="G164" s="167"/>
      <c r="H164" s="168"/>
      <c r="I164" s="169"/>
      <c r="J164" s="169"/>
      <c r="K164" s="170"/>
      <c r="L164" s="171" t="str">
        <f>IF(D164="","",IF(VLOOKUP(D164,選手名簿!$B$9:$K$58,2,FALSE)=0,"エラー",VLOOKUP(D164,選手名簿!$B$9:$K$58,2,FALSE)))</f>
        <v/>
      </c>
      <c r="M164" s="172"/>
      <c r="N164" s="172"/>
      <c r="O164" s="173"/>
      <c r="P164" s="171" t="str">
        <f>IF(H164="","",IF(VLOOKUP(H164,選手名簿!$B$9:$K$58,2,FALSE)=0,"エラー",VLOOKUP(H164,選手名簿!$B$9:$K$58,2,FALSE)))</f>
        <v/>
      </c>
      <c r="Q164" s="172"/>
      <c r="R164" s="172"/>
      <c r="S164" s="173"/>
      <c r="T164" s="86"/>
    </row>
  </sheetData>
  <sheetProtection algorithmName="SHA-512" hashValue="Lv20/qoYanmyTPqJnnwmh6uJjXMmbOvhehfhGRoaa5hGSzPit2wjjtreTm2dSZDn7e5YDrupxmZTOExmV9DEyA==" saltValue="JVO+jjWD5wljhySCEWtifg==" spinCount="100000" sheet="1" objects="1" scenarios="1" formatCells="0"/>
  <mergeCells count="618">
    <mergeCell ref="B2:T2"/>
    <mergeCell ref="B3:T3"/>
    <mergeCell ref="T11:T12"/>
    <mergeCell ref="B11:B12"/>
    <mergeCell ref="C11:C12"/>
    <mergeCell ref="D11:G11"/>
    <mergeCell ref="H11:K11"/>
    <mergeCell ref="L11:O11"/>
    <mergeCell ref="P11:S11"/>
    <mergeCell ref="D14:K14"/>
    <mergeCell ref="L14:S14"/>
    <mergeCell ref="D15:G15"/>
    <mergeCell ref="H15:K15"/>
    <mergeCell ref="L15:O15"/>
    <mergeCell ref="P13:S13"/>
    <mergeCell ref="D12:K12"/>
    <mergeCell ref="L12:O12"/>
    <mergeCell ref="P12:S12"/>
    <mergeCell ref="D13:G13"/>
    <mergeCell ref="H13:K13"/>
    <mergeCell ref="L13:O13"/>
    <mergeCell ref="D16:G16"/>
    <mergeCell ref="H16:K16"/>
    <mergeCell ref="L16:O16"/>
    <mergeCell ref="P16:S16"/>
    <mergeCell ref="P15:S15"/>
    <mergeCell ref="D18:G18"/>
    <mergeCell ref="H18:K18"/>
    <mergeCell ref="L18:O18"/>
    <mergeCell ref="P18:S18"/>
    <mergeCell ref="D17:G17"/>
    <mergeCell ref="H17:K17"/>
    <mergeCell ref="L17:O17"/>
    <mergeCell ref="P17:S17"/>
    <mergeCell ref="D20:G20"/>
    <mergeCell ref="H20:K20"/>
    <mergeCell ref="L20:O20"/>
    <mergeCell ref="P20:S20"/>
    <mergeCell ref="D19:G19"/>
    <mergeCell ref="H19:K19"/>
    <mergeCell ref="L19:O19"/>
    <mergeCell ref="P19:S19"/>
    <mergeCell ref="D22:G22"/>
    <mergeCell ref="H22:K22"/>
    <mergeCell ref="L22:O22"/>
    <mergeCell ref="P22:S22"/>
    <mergeCell ref="P21:S21"/>
    <mergeCell ref="D21:G21"/>
    <mergeCell ref="H21:K21"/>
    <mergeCell ref="L21:O21"/>
    <mergeCell ref="D24:G24"/>
    <mergeCell ref="H24:K24"/>
    <mergeCell ref="L24:O24"/>
    <mergeCell ref="P24:S24"/>
    <mergeCell ref="D23:G23"/>
    <mergeCell ref="H23:K23"/>
    <mergeCell ref="L23:O23"/>
    <mergeCell ref="P23:S23"/>
    <mergeCell ref="D26:G26"/>
    <mergeCell ref="H26:K26"/>
    <mergeCell ref="L26:O26"/>
    <mergeCell ref="P26:S26"/>
    <mergeCell ref="D25:G25"/>
    <mergeCell ref="H25:K25"/>
    <mergeCell ref="L25:O25"/>
    <mergeCell ref="P25:S25"/>
    <mergeCell ref="D28:G28"/>
    <mergeCell ref="H28:K28"/>
    <mergeCell ref="L28:O28"/>
    <mergeCell ref="P28:S28"/>
    <mergeCell ref="P27:S27"/>
    <mergeCell ref="D27:G27"/>
    <mergeCell ref="H27:K27"/>
    <mergeCell ref="L27:O27"/>
    <mergeCell ref="D30:G30"/>
    <mergeCell ref="H30:K30"/>
    <mergeCell ref="L30:O30"/>
    <mergeCell ref="P30:S30"/>
    <mergeCell ref="D29:G29"/>
    <mergeCell ref="H29:K29"/>
    <mergeCell ref="L29:O29"/>
    <mergeCell ref="P29:S29"/>
    <mergeCell ref="D32:G32"/>
    <mergeCell ref="H32:K32"/>
    <mergeCell ref="L32:O32"/>
    <mergeCell ref="P32:S32"/>
    <mergeCell ref="D31:G31"/>
    <mergeCell ref="H31:K31"/>
    <mergeCell ref="L31:O31"/>
    <mergeCell ref="P31:S31"/>
    <mergeCell ref="D34:G34"/>
    <mergeCell ref="H34:K34"/>
    <mergeCell ref="L34:O34"/>
    <mergeCell ref="P34:S34"/>
    <mergeCell ref="P33:S33"/>
    <mergeCell ref="D33:G33"/>
    <mergeCell ref="H33:K33"/>
    <mergeCell ref="L33:O33"/>
    <mergeCell ref="D36:G36"/>
    <mergeCell ref="H36:K36"/>
    <mergeCell ref="L36:O36"/>
    <mergeCell ref="P36:S36"/>
    <mergeCell ref="D35:G35"/>
    <mergeCell ref="H35:K35"/>
    <mergeCell ref="L35:O35"/>
    <mergeCell ref="P35:S35"/>
    <mergeCell ref="D38:G38"/>
    <mergeCell ref="H38:K38"/>
    <mergeCell ref="L38:O38"/>
    <mergeCell ref="P38:S38"/>
    <mergeCell ref="D37:G37"/>
    <mergeCell ref="H37:K37"/>
    <mergeCell ref="L37:O37"/>
    <mergeCell ref="P37:S37"/>
    <mergeCell ref="D40:G40"/>
    <mergeCell ref="H40:K40"/>
    <mergeCell ref="L40:O40"/>
    <mergeCell ref="P40:S40"/>
    <mergeCell ref="P39:S39"/>
    <mergeCell ref="D39:G39"/>
    <mergeCell ref="H39:K39"/>
    <mergeCell ref="L39:O39"/>
    <mergeCell ref="D42:G42"/>
    <mergeCell ref="H42:K42"/>
    <mergeCell ref="L42:O42"/>
    <mergeCell ref="P42:S42"/>
    <mergeCell ref="D41:G41"/>
    <mergeCell ref="H41:K41"/>
    <mergeCell ref="L41:O41"/>
    <mergeCell ref="P41:S41"/>
    <mergeCell ref="D44:G44"/>
    <mergeCell ref="H44:K44"/>
    <mergeCell ref="L44:O44"/>
    <mergeCell ref="P44:S44"/>
    <mergeCell ref="D43:G43"/>
    <mergeCell ref="H43:K43"/>
    <mergeCell ref="L43:O43"/>
    <mergeCell ref="P43:S43"/>
    <mergeCell ref="D46:G46"/>
    <mergeCell ref="H46:K46"/>
    <mergeCell ref="L46:O46"/>
    <mergeCell ref="P46:S46"/>
    <mergeCell ref="P45:S45"/>
    <mergeCell ref="D45:G45"/>
    <mergeCell ref="H45:K45"/>
    <mergeCell ref="L45:O45"/>
    <mergeCell ref="D48:G48"/>
    <mergeCell ref="H48:K48"/>
    <mergeCell ref="L48:O48"/>
    <mergeCell ref="P48:S48"/>
    <mergeCell ref="D47:G47"/>
    <mergeCell ref="H47:K47"/>
    <mergeCell ref="L47:O47"/>
    <mergeCell ref="P47:S47"/>
    <mergeCell ref="D50:G50"/>
    <mergeCell ref="H50:K50"/>
    <mergeCell ref="L50:O50"/>
    <mergeCell ref="P50:S50"/>
    <mergeCell ref="D49:G49"/>
    <mergeCell ref="H49:K49"/>
    <mergeCell ref="L49:O49"/>
    <mergeCell ref="P49:S49"/>
    <mergeCell ref="D52:G52"/>
    <mergeCell ref="H52:K52"/>
    <mergeCell ref="L52:O52"/>
    <mergeCell ref="P52:S52"/>
    <mergeCell ref="P51:S51"/>
    <mergeCell ref="D51:G51"/>
    <mergeCell ref="H51:K51"/>
    <mergeCell ref="L51:O51"/>
    <mergeCell ref="D54:G54"/>
    <mergeCell ref="H54:K54"/>
    <mergeCell ref="L54:O54"/>
    <mergeCell ref="P54:S54"/>
    <mergeCell ref="D53:G53"/>
    <mergeCell ref="H53:K53"/>
    <mergeCell ref="L53:O53"/>
    <mergeCell ref="P53:S53"/>
    <mergeCell ref="D56:G56"/>
    <mergeCell ref="H56:K56"/>
    <mergeCell ref="L56:O56"/>
    <mergeCell ref="P56:S56"/>
    <mergeCell ref="D55:G55"/>
    <mergeCell ref="H55:K55"/>
    <mergeCell ref="L55:O55"/>
    <mergeCell ref="P55:S55"/>
    <mergeCell ref="D58:G58"/>
    <mergeCell ref="H58:K58"/>
    <mergeCell ref="L58:O58"/>
    <mergeCell ref="P58:S58"/>
    <mergeCell ref="P57:S57"/>
    <mergeCell ref="D57:G57"/>
    <mergeCell ref="H57:K57"/>
    <mergeCell ref="L57:O57"/>
    <mergeCell ref="D60:G60"/>
    <mergeCell ref="H60:K60"/>
    <mergeCell ref="L60:O60"/>
    <mergeCell ref="P60:S60"/>
    <mergeCell ref="D59:G59"/>
    <mergeCell ref="H59:K59"/>
    <mergeCell ref="L59:O59"/>
    <mergeCell ref="P59:S59"/>
    <mergeCell ref="D62:G62"/>
    <mergeCell ref="H62:K62"/>
    <mergeCell ref="L62:O62"/>
    <mergeCell ref="P62:S62"/>
    <mergeCell ref="D61:G61"/>
    <mergeCell ref="H61:K61"/>
    <mergeCell ref="L61:O61"/>
    <mergeCell ref="P61:S61"/>
    <mergeCell ref="D64:G64"/>
    <mergeCell ref="H64:K64"/>
    <mergeCell ref="L64:O64"/>
    <mergeCell ref="P64:S64"/>
    <mergeCell ref="P63:S63"/>
    <mergeCell ref="D63:G63"/>
    <mergeCell ref="H63:K63"/>
    <mergeCell ref="L63:O63"/>
    <mergeCell ref="D66:G66"/>
    <mergeCell ref="H66:K66"/>
    <mergeCell ref="L66:O66"/>
    <mergeCell ref="P66:S66"/>
    <mergeCell ref="D65:G65"/>
    <mergeCell ref="H65:K65"/>
    <mergeCell ref="L65:O65"/>
    <mergeCell ref="P65:S65"/>
    <mergeCell ref="D68:G68"/>
    <mergeCell ref="H68:K68"/>
    <mergeCell ref="L68:O68"/>
    <mergeCell ref="P68:S68"/>
    <mergeCell ref="D67:G67"/>
    <mergeCell ref="H67:K67"/>
    <mergeCell ref="L67:O67"/>
    <mergeCell ref="P67:S67"/>
    <mergeCell ref="D70:G70"/>
    <mergeCell ref="H70:K70"/>
    <mergeCell ref="L70:O70"/>
    <mergeCell ref="P70:S70"/>
    <mergeCell ref="P69:S69"/>
    <mergeCell ref="D69:G69"/>
    <mergeCell ref="H69:K69"/>
    <mergeCell ref="L69:O69"/>
    <mergeCell ref="D72:G72"/>
    <mergeCell ref="H72:K72"/>
    <mergeCell ref="L72:O72"/>
    <mergeCell ref="P72:S72"/>
    <mergeCell ref="D71:G71"/>
    <mergeCell ref="H71:K71"/>
    <mergeCell ref="L71:O71"/>
    <mergeCell ref="P71:S71"/>
    <mergeCell ref="D74:G74"/>
    <mergeCell ref="H74:K74"/>
    <mergeCell ref="L74:O74"/>
    <mergeCell ref="P74:S74"/>
    <mergeCell ref="D73:G73"/>
    <mergeCell ref="H73:K73"/>
    <mergeCell ref="L73:O73"/>
    <mergeCell ref="P73:S73"/>
    <mergeCell ref="D76:G76"/>
    <mergeCell ref="H76:K76"/>
    <mergeCell ref="L76:O76"/>
    <mergeCell ref="P76:S76"/>
    <mergeCell ref="P75:S75"/>
    <mergeCell ref="D75:G75"/>
    <mergeCell ref="H75:K75"/>
    <mergeCell ref="L75:O75"/>
    <mergeCell ref="D78:G78"/>
    <mergeCell ref="H78:K78"/>
    <mergeCell ref="L78:O78"/>
    <mergeCell ref="P78:S78"/>
    <mergeCell ref="D77:G77"/>
    <mergeCell ref="H77:K77"/>
    <mergeCell ref="L77:O77"/>
    <mergeCell ref="P77:S77"/>
    <mergeCell ref="D80:G80"/>
    <mergeCell ref="H80:K80"/>
    <mergeCell ref="L80:O80"/>
    <mergeCell ref="P80:S80"/>
    <mergeCell ref="D79:G79"/>
    <mergeCell ref="H79:K79"/>
    <mergeCell ref="L79:O79"/>
    <mergeCell ref="P79:S79"/>
    <mergeCell ref="D82:G82"/>
    <mergeCell ref="H82:K82"/>
    <mergeCell ref="L82:O82"/>
    <mergeCell ref="P82:S82"/>
    <mergeCell ref="P81:S81"/>
    <mergeCell ref="D81:G81"/>
    <mergeCell ref="H81:K81"/>
    <mergeCell ref="L81:O81"/>
    <mergeCell ref="D84:G84"/>
    <mergeCell ref="H84:K84"/>
    <mergeCell ref="L84:O84"/>
    <mergeCell ref="P84:S84"/>
    <mergeCell ref="D83:G83"/>
    <mergeCell ref="H83:K83"/>
    <mergeCell ref="L83:O83"/>
    <mergeCell ref="P83:S83"/>
    <mergeCell ref="D86:G86"/>
    <mergeCell ref="H86:K86"/>
    <mergeCell ref="L86:O86"/>
    <mergeCell ref="P86:S86"/>
    <mergeCell ref="D85:G85"/>
    <mergeCell ref="H85:K85"/>
    <mergeCell ref="L85:O85"/>
    <mergeCell ref="P85:S85"/>
    <mergeCell ref="D88:G88"/>
    <mergeCell ref="H88:K88"/>
    <mergeCell ref="L88:O88"/>
    <mergeCell ref="P88:S88"/>
    <mergeCell ref="P87:S87"/>
    <mergeCell ref="D87:G87"/>
    <mergeCell ref="H87:K87"/>
    <mergeCell ref="L87:O87"/>
    <mergeCell ref="D90:G90"/>
    <mergeCell ref="H90:K90"/>
    <mergeCell ref="L90:O90"/>
    <mergeCell ref="P90:S90"/>
    <mergeCell ref="D89:G89"/>
    <mergeCell ref="H89:K89"/>
    <mergeCell ref="L89:O89"/>
    <mergeCell ref="P89:S89"/>
    <mergeCell ref="D92:G92"/>
    <mergeCell ref="H92:K92"/>
    <mergeCell ref="L92:O92"/>
    <mergeCell ref="P92:S92"/>
    <mergeCell ref="D91:G91"/>
    <mergeCell ref="H91:K91"/>
    <mergeCell ref="L91:O91"/>
    <mergeCell ref="P91:S91"/>
    <mergeCell ref="D94:G94"/>
    <mergeCell ref="H94:K94"/>
    <mergeCell ref="L94:O94"/>
    <mergeCell ref="P94:S94"/>
    <mergeCell ref="P93:S93"/>
    <mergeCell ref="D93:G93"/>
    <mergeCell ref="H93:K93"/>
    <mergeCell ref="L93:O93"/>
    <mergeCell ref="D96:G96"/>
    <mergeCell ref="H96:K96"/>
    <mergeCell ref="L96:O96"/>
    <mergeCell ref="P96:S96"/>
    <mergeCell ref="D95:G95"/>
    <mergeCell ref="H95:K95"/>
    <mergeCell ref="L95:O95"/>
    <mergeCell ref="P95:S95"/>
    <mergeCell ref="D98:G98"/>
    <mergeCell ref="H98:K98"/>
    <mergeCell ref="L98:O98"/>
    <mergeCell ref="P98:S98"/>
    <mergeCell ref="D97:G97"/>
    <mergeCell ref="H97:K97"/>
    <mergeCell ref="L97:O97"/>
    <mergeCell ref="P97:S97"/>
    <mergeCell ref="D100:G100"/>
    <mergeCell ref="H100:K100"/>
    <mergeCell ref="L100:O100"/>
    <mergeCell ref="P100:S100"/>
    <mergeCell ref="P99:S99"/>
    <mergeCell ref="D99:G99"/>
    <mergeCell ref="H99:K99"/>
    <mergeCell ref="L99:O99"/>
    <mergeCell ref="D102:G102"/>
    <mergeCell ref="H102:K102"/>
    <mergeCell ref="L102:O102"/>
    <mergeCell ref="P102:S102"/>
    <mergeCell ref="D101:G101"/>
    <mergeCell ref="H101:K101"/>
    <mergeCell ref="L101:O101"/>
    <mergeCell ref="P101:S101"/>
    <mergeCell ref="D104:G104"/>
    <mergeCell ref="H104:K104"/>
    <mergeCell ref="L104:O104"/>
    <mergeCell ref="P104:S104"/>
    <mergeCell ref="D103:G103"/>
    <mergeCell ref="H103:K103"/>
    <mergeCell ref="L103:O103"/>
    <mergeCell ref="P103:S103"/>
    <mergeCell ref="D106:G106"/>
    <mergeCell ref="H106:K106"/>
    <mergeCell ref="L106:O106"/>
    <mergeCell ref="P106:S106"/>
    <mergeCell ref="P105:S105"/>
    <mergeCell ref="D105:G105"/>
    <mergeCell ref="H105:K105"/>
    <mergeCell ref="L105:O105"/>
    <mergeCell ref="D108:G108"/>
    <mergeCell ref="H108:K108"/>
    <mergeCell ref="L108:O108"/>
    <mergeCell ref="P108:S108"/>
    <mergeCell ref="D107:G107"/>
    <mergeCell ref="H107:K107"/>
    <mergeCell ref="L107:O107"/>
    <mergeCell ref="P107:S107"/>
    <mergeCell ref="D110:G110"/>
    <mergeCell ref="H110:K110"/>
    <mergeCell ref="L110:O110"/>
    <mergeCell ref="P110:S110"/>
    <mergeCell ref="D109:G109"/>
    <mergeCell ref="H109:K109"/>
    <mergeCell ref="L109:O109"/>
    <mergeCell ref="P109:S109"/>
    <mergeCell ref="D112:G112"/>
    <mergeCell ref="H112:K112"/>
    <mergeCell ref="L112:O112"/>
    <mergeCell ref="P112:S112"/>
    <mergeCell ref="P111:S111"/>
    <mergeCell ref="D111:G111"/>
    <mergeCell ref="H111:K111"/>
    <mergeCell ref="L111:O111"/>
    <mergeCell ref="D114:G114"/>
    <mergeCell ref="H114:K114"/>
    <mergeCell ref="L114:O114"/>
    <mergeCell ref="P114:S114"/>
    <mergeCell ref="D113:G113"/>
    <mergeCell ref="H113:K113"/>
    <mergeCell ref="L113:O113"/>
    <mergeCell ref="P113:S113"/>
    <mergeCell ref="D116:G116"/>
    <mergeCell ref="H116:K116"/>
    <mergeCell ref="L116:O116"/>
    <mergeCell ref="P116:S116"/>
    <mergeCell ref="D115:G115"/>
    <mergeCell ref="H115:K115"/>
    <mergeCell ref="L115:O115"/>
    <mergeCell ref="P115:S115"/>
    <mergeCell ref="D118:G118"/>
    <mergeCell ref="H118:K118"/>
    <mergeCell ref="L118:O118"/>
    <mergeCell ref="P118:S118"/>
    <mergeCell ref="D117:G117"/>
    <mergeCell ref="H117:K117"/>
    <mergeCell ref="L117:O117"/>
    <mergeCell ref="P117:S117"/>
    <mergeCell ref="D120:G120"/>
    <mergeCell ref="H120:K120"/>
    <mergeCell ref="L120:O120"/>
    <mergeCell ref="P120:S120"/>
    <mergeCell ref="D119:G119"/>
    <mergeCell ref="H119:K119"/>
    <mergeCell ref="L119:O119"/>
    <mergeCell ref="P119:S119"/>
    <mergeCell ref="D122:G122"/>
    <mergeCell ref="H122:K122"/>
    <mergeCell ref="L122:O122"/>
    <mergeCell ref="P122:S122"/>
    <mergeCell ref="D121:G121"/>
    <mergeCell ref="H121:K121"/>
    <mergeCell ref="L121:O121"/>
    <mergeCell ref="P121:S121"/>
    <mergeCell ref="D124:G124"/>
    <mergeCell ref="H124:K124"/>
    <mergeCell ref="L124:O124"/>
    <mergeCell ref="P124:S124"/>
    <mergeCell ref="D123:G123"/>
    <mergeCell ref="H123:K123"/>
    <mergeCell ref="L123:O123"/>
    <mergeCell ref="P123:S123"/>
    <mergeCell ref="D126:G126"/>
    <mergeCell ref="H126:K126"/>
    <mergeCell ref="L126:O126"/>
    <mergeCell ref="P126:S126"/>
    <mergeCell ref="D125:G125"/>
    <mergeCell ref="H125:K125"/>
    <mergeCell ref="L125:O125"/>
    <mergeCell ref="P125:S125"/>
    <mergeCell ref="D128:G128"/>
    <mergeCell ref="H128:K128"/>
    <mergeCell ref="L128:O128"/>
    <mergeCell ref="P128:S128"/>
    <mergeCell ref="D127:G127"/>
    <mergeCell ref="H127:K127"/>
    <mergeCell ref="L127:O127"/>
    <mergeCell ref="P127:S127"/>
    <mergeCell ref="D130:G130"/>
    <mergeCell ref="H130:K130"/>
    <mergeCell ref="L130:O130"/>
    <mergeCell ref="P130:S130"/>
    <mergeCell ref="D129:G129"/>
    <mergeCell ref="H129:K129"/>
    <mergeCell ref="L129:O129"/>
    <mergeCell ref="P129:S129"/>
    <mergeCell ref="D132:G132"/>
    <mergeCell ref="H132:K132"/>
    <mergeCell ref="L132:O132"/>
    <mergeCell ref="P132:S132"/>
    <mergeCell ref="D131:G131"/>
    <mergeCell ref="H131:K131"/>
    <mergeCell ref="L131:O131"/>
    <mergeCell ref="P131:S131"/>
    <mergeCell ref="D134:G134"/>
    <mergeCell ref="H134:K134"/>
    <mergeCell ref="L134:O134"/>
    <mergeCell ref="P134:S134"/>
    <mergeCell ref="D133:G133"/>
    <mergeCell ref="H133:K133"/>
    <mergeCell ref="L133:O133"/>
    <mergeCell ref="P133:S133"/>
    <mergeCell ref="D136:G136"/>
    <mergeCell ref="H136:K136"/>
    <mergeCell ref="L136:O136"/>
    <mergeCell ref="P136:S136"/>
    <mergeCell ref="D135:G135"/>
    <mergeCell ref="H135:K135"/>
    <mergeCell ref="L135:O135"/>
    <mergeCell ref="P135:S135"/>
    <mergeCell ref="D138:G138"/>
    <mergeCell ref="H138:K138"/>
    <mergeCell ref="L138:O138"/>
    <mergeCell ref="P138:S138"/>
    <mergeCell ref="D137:G137"/>
    <mergeCell ref="H137:K137"/>
    <mergeCell ref="L137:O137"/>
    <mergeCell ref="P137:S137"/>
    <mergeCell ref="D140:G140"/>
    <mergeCell ref="H140:K140"/>
    <mergeCell ref="L140:O140"/>
    <mergeCell ref="P140:S140"/>
    <mergeCell ref="D139:G139"/>
    <mergeCell ref="H139:K139"/>
    <mergeCell ref="L139:O139"/>
    <mergeCell ref="P139:S139"/>
    <mergeCell ref="D142:G142"/>
    <mergeCell ref="H142:K142"/>
    <mergeCell ref="L142:O142"/>
    <mergeCell ref="P142:S142"/>
    <mergeCell ref="D141:G141"/>
    <mergeCell ref="H141:K141"/>
    <mergeCell ref="L141:O141"/>
    <mergeCell ref="P141:S141"/>
    <mergeCell ref="D144:G144"/>
    <mergeCell ref="H144:K144"/>
    <mergeCell ref="L144:O144"/>
    <mergeCell ref="P144:S144"/>
    <mergeCell ref="D143:G143"/>
    <mergeCell ref="H143:K143"/>
    <mergeCell ref="L143:O143"/>
    <mergeCell ref="P143:S143"/>
    <mergeCell ref="D146:G146"/>
    <mergeCell ref="H146:K146"/>
    <mergeCell ref="L146:O146"/>
    <mergeCell ref="P146:S146"/>
    <mergeCell ref="D145:G145"/>
    <mergeCell ref="H145:K145"/>
    <mergeCell ref="L145:O145"/>
    <mergeCell ref="P145:S145"/>
    <mergeCell ref="D148:G148"/>
    <mergeCell ref="H148:K148"/>
    <mergeCell ref="L148:O148"/>
    <mergeCell ref="P148:S148"/>
    <mergeCell ref="D147:G147"/>
    <mergeCell ref="H147:K147"/>
    <mergeCell ref="L147:O147"/>
    <mergeCell ref="P147:S147"/>
    <mergeCell ref="D150:G150"/>
    <mergeCell ref="H150:K150"/>
    <mergeCell ref="L150:O150"/>
    <mergeCell ref="P150:S150"/>
    <mergeCell ref="D149:G149"/>
    <mergeCell ref="H149:K149"/>
    <mergeCell ref="L149:O149"/>
    <mergeCell ref="P149:S149"/>
    <mergeCell ref="D152:G152"/>
    <mergeCell ref="H152:K152"/>
    <mergeCell ref="L152:O152"/>
    <mergeCell ref="P152:S152"/>
    <mergeCell ref="D151:G151"/>
    <mergeCell ref="H151:K151"/>
    <mergeCell ref="L151:O151"/>
    <mergeCell ref="P151:S151"/>
    <mergeCell ref="D154:G154"/>
    <mergeCell ref="H154:K154"/>
    <mergeCell ref="L154:O154"/>
    <mergeCell ref="P154:S154"/>
    <mergeCell ref="D153:G153"/>
    <mergeCell ref="H153:K153"/>
    <mergeCell ref="L153:O153"/>
    <mergeCell ref="P153:S153"/>
    <mergeCell ref="D156:G156"/>
    <mergeCell ref="H156:K156"/>
    <mergeCell ref="L156:O156"/>
    <mergeCell ref="P156:S156"/>
    <mergeCell ref="D155:G155"/>
    <mergeCell ref="H155:K155"/>
    <mergeCell ref="L155:O155"/>
    <mergeCell ref="P155:S155"/>
    <mergeCell ref="D158:G158"/>
    <mergeCell ref="H158:K158"/>
    <mergeCell ref="L158:O158"/>
    <mergeCell ref="P158:S158"/>
    <mergeCell ref="D157:G157"/>
    <mergeCell ref="H157:K157"/>
    <mergeCell ref="L157:O157"/>
    <mergeCell ref="P157:S157"/>
    <mergeCell ref="D159:G159"/>
    <mergeCell ref="H159:K159"/>
    <mergeCell ref="L159:O159"/>
    <mergeCell ref="P159:S159"/>
    <mergeCell ref="D162:G162"/>
    <mergeCell ref="H162:K162"/>
    <mergeCell ref="L162:O162"/>
    <mergeCell ref="P162:S162"/>
    <mergeCell ref="D161:G161"/>
    <mergeCell ref="H161:K161"/>
    <mergeCell ref="L161:O161"/>
    <mergeCell ref="P161:S161"/>
    <mergeCell ref="D164:G164"/>
    <mergeCell ref="H164:K164"/>
    <mergeCell ref="L164:O164"/>
    <mergeCell ref="P164:S164"/>
    <mergeCell ref="D163:G163"/>
    <mergeCell ref="H163:K163"/>
    <mergeCell ref="L163:O163"/>
    <mergeCell ref="P163:S163"/>
    <mergeCell ref="D160:G160"/>
    <mergeCell ref="H160:K160"/>
    <mergeCell ref="L160:O160"/>
    <mergeCell ref="P160:S160"/>
  </mergeCells>
  <phoneticPr fontId="4"/>
  <conditionalFormatting sqref="L15:S164">
    <cfRule type="expression" dxfId="1" priority="8">
      <formula>D15&lt;&gt;""</formula>
    </cfRule>
  </conditionalFormatting>
  <dataValidations count="1">
    <dataValidation type="whole" allowBlank="1" showInputMessage="1" showErrorMessage="1" sqref="D15:K164">
      <formula1>1</formula1>
      <formula2>50</formula2>
    </dataValidation>
  </dataValidations>
  <printOptions horizontalCentered="1"/>
  <pageMargins left="0.19685039370078741" right="0.19685039370078741" top="0.62992125984251968" bottom="0.55118110236220474" header="0.31496062992125984" footer="0.31496062992125984"/>
  <pageSetup paperSize="9" scale="77" fitToHeight="0" orientation="portrait" r:id="rId1"/>
  <rowBreaks count="1" manualBreakCount="1">
    <brk id="49" max="1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58F16A-6DB0-4BA1-A6CB-9C0B3C243449}">
            <xm:f>OR($C15=リスト!$A$2,$C15=リスト!$A$3,$C15=リスト!$A$6,$C15=リスト!$A$9,$C15=リスト!$A$10,$C15=リスト!$A$13)</xm:f>
            <x14:dxf>
              <fill>
                <patternFill>
                  <bgColor theme="0" tint="-0.14996795556505021"/>
                </patternFill>
              </fill>
            </x14:dxf>
          </x14:cfRule>
          <xm:sqref>H15:K164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リスト!$A$2:$A$15</xm:f>
          </x14:formula1>
          <xm:sqref>C13 C15:C164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49"/>
  <sheetViews>
    <sheetView showGridLines="0" view="pageBreakPreview" zoomScale="83" zoomScaleNormal="75" zoomScaleSheetLayoutView="83" workbookViewId="0">
      <selection activeCell="M15" sqref="M15"/>
    </sheetView>
  </sheetViews>
  <sheetFormatPr defaultRowHeight="18" x14ac:dyDescent="0.45"/>
  <cols>
    <col min="1" max="1" width="1.69921875" style="2" customWidth="1"/>
    <col min="2" max="2" width="8.69921875" style="2" customWidth="1"/>
    <col min="3" max="3" width="23.69921875" style="37" customWidth="1"/>
    <col min="4" max="4" width="14.69921875" style="37" customWidth="1"/>
    <col min="5" max="6" width="6.69921875" style="37" customWidth="1"/>
    <col min="7" max="7" width="14.69921875" style="37" customWidth="1"/>
    <col min="8" max="8" width="20.69921875" style="37" customWidth="1"/>
    <col min="9" max="9" width="8.69921875" style="2" customWidth="1"/>
    <col min="10" max="10" width="1.69921875" style="2" customWidth="1"/>
    <col min="11" max="16384" width="8.796875" style="2"/>
  </cols>
  <sheetData>
    <row r="1" spans="2:14" x14ac:dyDescent="0.45">
      <c r="H1" s="37" t="str">
        <f>参加申込書!$D$7&amp;参加申込書!$E$7&amp;" - "&amp;参加申込書!$D$9</f>
        <v xml:space="preserve"> - </v>
      </c>
    </row>
    <row r="2" spans="2:14" ht="4.95" customHeight="1" x14ac:dyDescent="0.45"/>
    <row r="3" spans="2:14" ht="26.4" x14ac:dyDescent="0.45">
      <c r="B3" s="5" t="s">
        <v>0</v>
      </c>
      <c r="C3" s="6"/>
      <c r="D3" s="6"/>
      <c r="E3" s="6"/>
      <c r="F3" s="6"/>
      <c r="G3" s="6"/>
      <c r="H3" s="6"/>
      <c r="I3" s="6"/>
    </row>
    <row r="4" spans="2:14" ht="26.4" x14ac:dyDescent="0.45">
      <c r="B4" s="231" t="s">
        <v>106</v>
      </c>
      <c r="C4" s="231"/>
      <c r="D4" s="231"/>
      <c r="E4" s="231"/>
      <c r="F4" s="231"/>
      <c r="G4" s="231"/>
      <c r="H4" s="231"/>
      <c r="I4" s="231"/>
    </row>
    <row r="5" spans="2:14" ht="18.600000000000001" thickBot="1" x14ac:dyDescent="0.5">
      <c r="H5" s="37" t="s">
        <v>145</v>
      </c>
    </row>
    <row r="6" spans="2:14" ht="30" customHeight="1" thickBot="1" x14ac:dyDescent="0.5">
      <c r="C6" s="52" t="s">
        <v>85</v>
      </c>
      <c r="D6" s="137" t="s">
        <v>104</v>
      </c>
      <c r="E6" s="138"/>
      <c r="F6" s="137" t="s">
        <v>99</v>
      </c>
      <c r="G6" s="138"/>
      <c r="H6" s="52" t="s">
        <v>100</v>
      </c>
      <c r="N6" s="113"/>
    </row>
    <row r="7" spans="2:14" ht="30" customHeight="1" x14ac:dyDescent="0.45">
      <c r="C7" s="53" t="s">
        <v>101</v>
      </c>
      <c r="D7" s="225" t="str">
        <f>IF(COUNTIF(種目別参加申込書!$C$15:$K$114,参加料計算書!C7)=0,"",COUNTIF(種目別参加申込書!$C$15:$K$114,参加料計算書!C7))</f>
        <v/>
      </c>
      <c r="E7" s="226"/>
      <c r="F7" s="229">
        <v>4000</v>
      </c>
      <c r="G7" s="230"/>
      <c r="H7" s="78" t="str">
        <f>IF($D7="","",$D7*F7)</f>
        <v/>
      </c>
    </row>
    <row r="8" spans="2:14" ht="30" customHeight="1" x14ac:dyDescent="0.45">
      <c r="C8" s="54" t="s">
        <v>148</v>
      </c>
      <c r="D8" s="216" t="str">
        <f>IF(COUNTIF(種目別参加申込書!$C$15:$K$114,参加料計算書!C8)=0,"",COUNTIF(種目別参加申込書!$C$15:$K$114,参加料計算書!C8))</f>
        <v/>
      </c>
      <c r="E8" s="217"/>
      <c r="F8" s="201">
        <v>4000</v>
      </c>
      <c r="G8" s="202"/>
      <c r="H8" s="79" t="str">
        <f t="shared" ref="H8:H16" si="0">IF($D8="","",$D8*F8)</f>
        <v/>
      </c>
    </row>
    <row r="9" spans="2:14" ht="30" customHeight="1" x14ac:dyDescent="0.45">
      <c r="C9" s="54" t="s">
        <v>120</v>
      </c>
      <c r="D9" s="223" t="str">
        <f>IF(COUNTIF(種目別参加申込書!$C$15:$K$114,参加料計算書!C9)=0,"",COUNTIF(種目別参加申込書!$C$15:$K$114,参加料計算書!C9))</f>
        <v/>
      </c>
      <c r="E9" s="224"/>
      <c r="F9" s="201">
        <v>8000</v>
      </c>
      <c r="G9" s="202"/>
      <c r="H9" s="79" t="str">
        <f t="shared" si="0"/>
        <v/>
      </c>
    </row>
    <row r="10" spans="2:14" ht="30" customHeight="1" x14ac:dyDescent="0.45">
      <c r="C10" s="54" t="s">
        <v>88</v>
      </c>
      <c r="D10" s="218" t="str">
        <f>IF(COUNTIF(種目別参加申込書!$C$15:$K$114,参加料計算書!C10)=0,"",COUNTIF(種目別参加申込書!$C$15:$K$114,参加料計算書!C10))</f>
        <v/>
      </c>
      <c r="E10" s="219"/>
      <c r="F10" s="201">
        <v>4000</v>
      </c>
      <c r="G10" s="202"/>
      <c r="H10" s="79" t="str">
        <f t="shared" si="0"/>
        <v/>
      </c>
    </row>
    <row r="11" spans="2:14" ht="30" customHeight="1" x14ac:dyDescent="0.45">
      <c r="C11" s="54" t="s">
        <v>89</v>
      </c>
      <c r="D11" s="218" t="str">
        <f>IF(COUNTIF(種目別参加申込書!$C$15:$K$114,参加料計算書!C11)=0,"",COUNTIF(種目別参加申込書!$C$15:$K$114,参加料計算書!C11))</f>
        <v/>
      </c>
      <c r="E11" s="219"/>
      <c r="F11" s="201">
        <v>8000</v>
      </c>
      <c r="G11" s="202"/>
      <c r="H11" s="79" t="str">
        <f t="shared" si="0"/>
        <v/>
      </c>
    </row>
    <row r="12" spans="2:14" ht="30" customHeight="1" x14ac:dyDescent="0.45">
      <c r="C12" s="54" t="s">
        <v>102</v>
      </c>
      <c r="D12" s="216" t="str">
        <f>IF(COUNTIF(種目別参加申込書!$C$15:$K$114,参加料計算書!C12)=0,"",COUNTIF(種目別参加申込書!$C$15:$K$114,参加料計算書!C12))</f>
        <v/>
      </c>
      <c r="E12" s="217"/>
      <c r="F12" s="201">
        <v>4000</v>
      </c>
      <c r="G12" s="202"/>
      <c r="H12" s="79" t="str">
        <f t="shared" si="0"/>
        <v/>
      </c>
    </row>
    <row r="13" spans="2:14" ht="30" customHeight="1" x14ac:dyDescent="0.45">
      <c r="C13" s="54" t="s">
        <v>149</v>
      </c>
      <c r="D13" s="223" t="str">
        <f>IF(COUNTIF(種目別参加申込書!$C$15:$K$114,参加料計算書!C13)=0,"",COUNTIF(種目別参加申込書!$C$15:$K$114,参加料計算書!C13))</f>
        <v/>
      </c>
      <c r="E13" s="224"/>
      <c r="F13" s="201">
        <v>4000</v>
      </c>
      <c r="G13" s="202"/>
      <c r="H13" s="79" t="str">
        <f t="shared" si="0"/>
        <v/>
      </c>
    </row>
    <row r="14" spans="2:14" ht="30" customHeight="1" x14ac:dyDescent="0.45">
      <c r="C14" s="54" t="s">
        <v>91</v>
      </c>
      <c r="D14" s="218" t="str">
        <f>IF(COUNTIF(種目別参加申込書!$C$15:$K$114,参加料計算書!C14)=0,"",COUNTIF(種目別参加申込書!$C$15:$K$114,参加料計算書!C14))</f>
        <v/>
      </c>
      <c r="E14" s="219"/>
      <c r="F14" s="201">
        <v>8000</v>
      </c>
      <c r="G14" s="202"/>
      <c r="H14" s="79" t="str">
        <f t="shared" si="0"/>
        <v/>
      </c>
    </row>
    <row r="15" spans="2:14" ht="30" customHeight="1" x14ac:dyDescent="0.45">
      <c r="C15" s="54" t="s">
        <v>93</v>
      </c>
      <c r="D15" s="216" t="str">
        <f>IF(COUNTIF(種目別参加申込書!$C$15:$K$114,参加料計算書!C15)=0,"",COUNTIF(種目別参加申込書!$C$15:$K$114,参加料計算書!C15))</f>
        <v/>
      </c>
      <c r="E15" s="217"/>
      <c r="F15" s="201">
        <v>4000</v>
      </c>
      <c r="G15" s="202"/>
      <c r="H15" s="80" t="str">
        <f t="shared" si="0"/>
        <v/>
      </c>
    </row>
    <row r="16" spans="2:14" ht="30" customHeight="1" thickBot="1" x14ac:dyDescent="0.5">
      <c r="C16" s="55" t="s">
        <v>94</v>
      </c>
      <c r="D16" s="232" t="str">
        <f>IF(COUNTIF(種目別参加申込書!$C$15:$K$114,参加料計算書!C16)=0,"",COUNTIF(種目別参加申込書!$C$15:$K$114,参加料計算書!C16))</f>
        <v/>
      </c>
      <c r="E16" s="233"/>
      <c r="F16" s="227">
        <v>8000</v>
      </c>
      <c r="G16" s="228"/>
      <c r="H16" s="81" t="str">
        <f t="shared" si="0"/>
        <v/>
      </c>
    </row>
    <row r="17" spans="2:18" ht="18.600000000000001" customHeight="1" thickBot="1" x14ac:dyDescent="0.5">
      <c r="H17" s="56"/>
    </row>
    <row r="18" spans="2:18" ht="30" customHeight="1" thickBot="1" x14ac:dyDescent="0.5">
      <c r="F18" s="221" t="s">
        <v>103</v>
      </c>
      <c r="G18" s="222"/>
      <c r="H18" s="82">
        <f>SUM(H7:H16)</f>
        <v>0</v>
      </c>
    </row>
    <row r="19" spans="2:18" x14ac:dyDescent="0.45">
      <c r="F19" s="57" t="s">
        <v>105</v>
      </c>
      <c r="H19" s="58"/>
    </row>
    <row r="20" spans="2:18" x14ac:dyDescent="0.45">
      <c r="F20" s="57"/>
      <c r="H20" s="58"/>
    </row>
    <row r="22" spans="2:18" ht="18.600000000000001" thickBot="1" x14ac:dyDescent="0.5">
      <c r="B22" s="59" t="s">
        <v>111</v>
      </c>
      <c r="C22" s="60"/>
      <c r="D22" s="2"/>
      <c r="E22" s="2"/>
    </row>
    <row r="23" spans="2:18" ht="19.95" customHeight="1" thickBot="1" x14ac:dyDescent="0.5">
      <c r="B23" s="61" t="s">
        <v>112</v>
      </c>
      <c r="C23" s="62"/>
      <c r="D23" s="63"/>
      <c r="E23" s="57" t="s">
        <v>116</v>
      </c>
    </row>
    <row r="24" spans="2:18" ht="19.95" customHeight="1" thickBot="1" x14ac:dyDescent="0.5">
      <c r="B24" s="64"/>
      <c r="E24" s="57" t="s">
        <v>117</v>
      </c>
    </row>
    <row r="25" spans="2:18" ht="19.95" customHeight="1" thickBot="1" x14ac:dyDescent="0.5">
      <c r="B25" s="137" t="s">
        <v>113</v>
      </c>
      <c r="C25" s="200"/>
      <c r="D25" s="138"/>
      <c r="E25" s="200" t="s">
        <v>114</v>
      </c>
      <c r="F25" s="200"/>
      <c r="G25" s="137" t="s">
        <v>115</v>
      </c>
      <c r="H25" s="200"/>
      <c r="I25" s="138"/>
    </row>
    <row r="26" spans="2:18" ht="19.95" customHeight="1" x14ac:dyDescent="0.45">
      <c r="B26" s="205"/>
      <c r="C26" s="206"/>
      <c r="D26" s="206"/>
      <c r="E26" s="211"/>
      <c r="F26" s="212"/>
      <c r="G26" s="158"/>
      <c r="H26" s="159"/>
      <c r="I26" s="160"/>
    </row>
    <row r="27" spans="2:18" ht="19.95" customHeight="1" x14ac:dyDescent="0.45">
      <c r="B27" s="124"/>
      <c r="C27" s="125"/>
      <c r="D27" s="125"/>
      <c r="E27" s="209"/>
      <c r="F27" s="210"/>
      <c r="G27" s="124"/>
      <c r="H27" s="125"/>
      <c r="I27" s="126"/>
    </row>
    <row r="28" spans="2:18" ht="19.95" customHeight="1" thickBot="1" x14ac:dyDescent="0.5">
      <c r="B28" s="203"/>
      <c r="C28" s="204"/>
      <c r="D28" s="204"/>
      <c r="E28" s="207"/>
      <c r="F28" s="208"/>
      <c r="G28" s="162"/>
      <c r="H28" s="163"/>
      <c r="I28" s="164"/>
    </row>
    <row r="29" spans="2:18" x14ac:dyDescent="0.45">
      <c r="B29" s="65"/>
      <c r="C29" s="65"/>
      <c r="D29" s="65"/>
      <c r="E29" s="66"/>
      <c r="F29" s="66"/>
      <c r="G29" s="65"/>
      <c r="H29" s="65"/>
      <c r="I29" s="65"/>
    </row>
    <row r="31" spans="2:18" ht="11.4" customHeight="1" thickBot="1" x14ac:dyDescent="0.5">
      <c r="B31" s="67"/>
      <c r="C31" s="67"/>
      <c r="D31" s="67"/>
      <c r="E31" s="220" t="s">
        <v>107</v>
      </c>
      <c r="F31" s="220"/>
      <c r="G31" s="67"/>
      <c r="H31" s="2"/>
      <c r="I31" s="67"/>
      <c r="K31" s="37"/>
      <c r="L31" s="37"/>
      <c r="O31" s="57"/>
      <c r="P31" s="68"/>
      <c r="Q31" s="37"/>
      <c r="R31" s="37"/>
    </row>
    <row r="32" spans="2:18" ht="9" customHeight="1" x14ac:dyDescent="0.45">
      <c r="C32" s="2"/>
      <c r="D32" s="69"/>
      <c r="E32" s="220"/>
      <c r="F32" s="220"/>
      <c r="G32" s="69"/>
      <c r="H32" s="64"/>
      <c r="K32" s="37"/>
      <c r="L32" s="37"/>
      <c r="O32" s="37"/>
      <c r="P32" s="37"/>
      <c r="Q32" s="37"/>
      <c r="R32" s="37"/>
    </row>
    <row r="33" spans="2:18" ht="6.6" customHeight="1" thickBot="1" x14ac:dyDescent="0.5">
      <c r="C33" s="2"/>
      <c r="D33" s="67"/>
      <c r="E33" s="2"/>
      <c r="F33" s="2"/>
      <c r="G33" s="2"/>
      <c r="H33" s="2"/>
      <c r="K33" s="37"/>
      <c r="L33" s="37"/>
      <c r="O33" s="37"/>
      <c r="P33" s="37"/>
      <c r="Q33" s="37"/>
      <c r="R33" s="37"/>
    </row>
    <row r="34" spans="2:18" ht="30" customHeight="1" thickBot="1" x14ac:dyDescent="0.5">
      <c r="B34" s="89" t="s">
        <v>108</v>
      </c>
      <c r="C34" s="70"/>
      <c r="D34" s="71" t="s">
        <v>109</v>
      </c>
      <c r="E34" s="213" t="str">
        <f>IF(参加申込書!D9="","",参加申込書!D9)</f>
        <v/>
      </c>
      <c r="F34" s="214"/>
      <c r="G34" s="214"/>
      <c r="H34" s="214"/>
      <c r="I34" s="215"/>
      <c r="K34" s="37"/>
      <c r="L34" s="37"/>
      <c r="O34" s="37"/>
      <c r="P34" s="37"/>
      <c r="Q34" s="37"/>
      <c r="R34" s="37"/>
    </row>
    <row r="35" spans="2:18" x14ac:dyDescent="0.45">
      <c r="B35" s="72" t="s">
        <v>110</v>
      </c>
      <c r="C35" s="73"/>
      <c r="D35" s="73"/>
      <c r="E35" s="73"/>
      <c r="F35" s="73"/>
      <c r="G35" s="73"/>
      <c r="H35" s="73"/>
      <c r="I35" s="74"/>
      <c r="O35" s="37"/>
      <c r="P35" s="37"/>
      <c r="Q35" s="37"/>
      <c r="R35" s="37"/>
    </row>
    <row r="36" spans="2:18" x14ac:dyDescent="0.45">
      <c r="B36" s="72"/>
      <c r="C36" s="73"/>
      <c r="D36" s="73"/>
      <c r="E36" s="73"/>
      <c r="F36" s="73"/>
      <c r="G36" s="73"/>
      <c r="H36" s="73"/>
      <c r="I36" s="74"/>
      <c r="O36" s="37"/>
      <c r="P36" s="37"/>
      <c r="Q36" s="37"/>
      <c r="R36" s="37"/>
    </row>
    <row r="37" spans="2:18" x14ac:dyDescent="0.45">
      <c r="B37" s="72"/>
      <c r="C37" s="73"/>
      <c r="D37" s="73"/>
      <c r="E37" s="73"/>
      <c r="F37" s="73"/>
      <c r="G37" s="73"/>
      <c r="H37" s="73"/>
      <c r="I37" s="74"/>
    </row>
    <row r="38" spans="2:18" x14ac:dyDescent="0.45">
      <c r="B38" s="72"/>
      <c r="C38" s="73"/>
      <c r="D38" s="73"/>
      <c r="E38" s="73"/>
      <c r="F38" s="73"/>
      <c r="G38" s="73"/>
      <c r="H38" s="73"/>
      <c r="I38" s="74"/>
    </row>
    <row r="39" spans="2:18" x14ac:dyDescent="0.45">
      <c r="B39" s="72"/>
      <c r="C39" s="73"/>
      <c r="D39" s="73"/>
      <c r="E39" s="73"/>
      <c r="F39" s="73"/>
      <c r="G39" s="73"/>
      <c r="H39" s="73"/>
      <c r="I39" s="74"/>
    </row>
    <row r="40" spans="2:18" x14ac:dyDescent="0.45">
      <c r="B40" s="72"/>
      <c r="C40" s="73"/>
      <c r="D40" s="73"/>
      <c r="E40" s="73"/>
      <c r="F40" s="73"/>
      <c r="G40" s="73"/>
      <c r="H40" s="73"/>
      <c r="I40" s="74"/>
    </row>
    <row r="41" spans="2:18" x14ac:dyDescent="0.45">
      <c r="B41" s="72"/>
      <c r="C41" s="73"/>
      <c r="D41" s="73"/>
      <c r="E41" s="73"/>
      <c r="F41" s="73"/>
      <c r="G41" s="73"/>
      <c r="H41" s="73"/>
      <c r="I41" s="74"/>
    </row>
    <row r="42" spans="2:18" x14ac:dyDescent="0.45">
      <c r="B42" s="72"/>
      <c r="C42" s="73"/>
      <c r="D42" s="73"/>
      <c r="E42" s="73"/>
      <c r="F42" s="73"/>
      <c r="G42" s="73"/>
      <c r="H42" s="73"/>
      <c r="I42" s="74"/>
    </row>
    <row r="43" spans="2:18" x14ac:dyDescent="0.45">
      <c r="B43" s="72"/>
      <c r="C43" s="73"/>
      <c r="D43" s="73"/>
      <c r="E43" s="73"/>
      <c r="F43" s="73"/>
      <c r="G43" s="73"/>
      <c r="H43" s="73"/>
      <c r="I43" s="74"/>
    </row>
    <row r="44" spans="2:18" x14ac:dyDescent="0.45">
      <c r="B44" s="72"/>
      <c r="C44" s="73"/>
      <c r="D44" s="73"/>
      <c r="E44" s="73"/>
      <c r="F44" s="73"/>
      <c r="G44" s="73"/>
      <c r="H44" s="73"/>
      <c r="I44" s="74"/>
    </row>
    <row r="45" spans="2:18" x14ac:dyDescent="0.45">
      <c r="B45" s="72"/>
      <c r="C45" s="73"/>
      <c r="D45" s="73"/>
      <c r="E45" s="73"/>
      <c r="F45" s="73"/>
      <c r="G45" s="73"/>
      <c r="H45" s="73"/>
      <c r="I45" s="74"/>
    </row>
    <row r="46" spans="2:18" x14ac:dyDescent="0.45">
      <c r="B46" s="72"/>
      <c r="C46" s="73"/>
      <c r="D46" s="73"/>
      <c r="E46" s="73"/>
      <c r="F46" s="73"/>
      <c r="G46" s="73"/>
      <c r="H46" s="73"/>
      <c r="I46" s="74"/>
    </row>
    <row r="47" spans="2:18" x14ac:dyDescent="0.45">
      <c r="B47" s="72"/>
      <c r="C47" s="73"/>
      <c r="D47" s="73"/>
      <c r="E47" s="73"/>
      <c r="F47" s="73"/>
      <c r="G47" s="73"/>
      <c r="H47" s="73"/>
      <c r="I47" s="74"/>
    </row>
    <row r="48" spans="2:18" x14ac:dyDescent="0.45">
      <c r="B48" s="72"/>
      <c r="C48" s="73"/>
      <c r="D48" s="73"/>
      <c r="E48" s="73"/>
      <c r="F48" s="73"/>
      <c r="G48" s="73"/>
      <c r="H48" s="73"/>
      <c r="I48" s="74"/>
    </row>
    <row r="49" spans="2:9" ht="18.600000000000001" thickBot="1" x14ac:dyDescent="0.5">
      <c r="B49" s="75"/>
      <c r="C49" s="76"/>
      <c r="D49" s="76"/>
      <c r="E49" s="76"/>
      <c r="F49" s="76"/>
      <c r="G49" s="76"/>
      <c r="H49" s="76"/>
      <c r="I49" s="77"/>
    </row>
  </sheetData>
  <sheetProtection algorithmName="SHA-512" hashValue="eLu9OEM9Axvj3qkBn4+hcl4Xptgm4LuOmeE69vrGY3Z7A34VFe9dhd4BP2JtoRJJ/XHCdrzSA1ewsksN30NYSg==" saltValue="gHbAkm8KiB7tFc+npZj3Xg==" spinCount="100000" sheet="1" formatCells="0"/>
  <mergeCells count="38">
    <mergeCell ref="D7:E7"/>
    <mergeCell ref="F16:G16"/>
    <mergeCell ref="F15:G15"/>
    <mergeCell ref="F7:G7"/>
    <mergeCell ref="B4:I4"/>
    <mergeCell ref="D6:E6"/>
    <mergeCell ref="F6:G6"/>
    <mergeCell ref="F13:G13"/>
    <mergeCell ref="D16:E16"/>
    <mergeCell ref="D15:E15"/>
    <mergeCell ref="D9:E9"/>
    <mergeCell ref="F9:G9"/>
    <mergeCell ref="E34:I34"/>
    <mergeCell ref="D12:E12"/>
    <mergeCell ref="D11:E11"/>
    <mergeCell ref="D10:E10"/>
    <mergeCell ref="D8:E8"/>
    <mergeCell ref="E31:F32"/>
    <mergeCell ref="F18:G18"/>
    <mergeCell ref="F11:G11"/>
    <mergeCell ref="F10:G10"/>
    <mergeCell ref="F8:G8"/>
    <mergeCell ref="D14:E14"/>
    <mergeCell ref="D13:E13"/>
    <mergeCell ref="G28:I28"/>
    <mergeCell ref="G27:I27"/>
    <mergeCell ref="G26:I26"/>
    <mergeCell ref="F14:G14"/>
    <mergeCell ref="B25:D25"/>
    <mergeCell ref="E25:F25"/>
    <mergeCell ref="G25:I25"/>
    <mergeCell ref="F12:G12"/>
    <mergeCell ref="B28:D28"/>
    <mergeCell ref="B27:D27"/>
    <mergeCell ref="B26:D26"/>
    <mergeCell ref="E28:F28"/>
    <mergeCell ref="E27:F27"/>
    <mergeCell ref="E26:F26"/>
  </mergeCells>
  <phoneticPr fontId="4"/>
  <dataValidations count="1">
    <dataValidation type="list" allowBlank="1" showInputMessage="1" showErrorMessage="1" sqref="C23">
      <formula1>"不要,必要"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rowBreaks count="1" manualBreakCount="1">
    <brk id="50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12" sqref="A12"/>
    </sheetView>
  </sheetViews>
  <sheetFormatPr defaultRowHeight="18" x14ac:dyDescent="0.45"/>
  <cols>
    <col min="1" max="1" width="21.296875" customWidth="1"/>
    <col min="2" max="2" width="13.8984375" customWidth="1"/>
  </cols>
  <sheetData>
    <row r="1" spans="1:3" x14ac:dyDescent="0.45">
      <c r="A1" t="s">
        <v>85</v>
      </c>
      <c r="B1" t="s">
        <v>146</v>
      </c>
    </row>
    <row r="2" spans="1:3" x14ac:dyDescent="0.45">
      <c r="A2" s="1" t="s">
        <v>101</v>
      </c>
      <c r="B2" s="33" t="s">
        <v>17</v>
      </c>
      <c r="C2" s="34">
        <v>1</v>
      </c>
    </row>
    <row r="3" spans="1:3" x14ac:dyDescent="0.45">
      <c r="A3" s="1" t="s">
        <v>148</v>
      </c>
      <c r="B3" s="33" t="s">
        <v>18</v>
      </c>
      <c r="C3" s="34">
        <v>2</v>
      </c>
    </row>
    <row r="4" spans="1:3" x14ac:dyDescent="0.45">
      <c r="A4" s="1" t="s">
        <v>120</v>
      </c>
      <c r="B4" s="33" t="s">
        <v>19</v>
      </c>
      <c r="C4" s="34">
        <v>3</v>
      </c>
    </row>
    <row r="5" spans="1:3" x14ac:dyDescent="0.45">
      <c r="A5" s="1" t="s">
        <v>87</v>
      </c>
      <c r="B5" s="33" t="s">
        <v>20</v>
      </c>
      <c r="C5" s="34">
        <v>4</v>
      </c>
    </row>
    <row r="6" spans="1:3" x14ac:dyDescent="0.45">
      <c r="A6" s="1" t="s">
        <v>88</v>
      </c>
      <c r="B6" s="33" t="s">
        <v>21</v>
      </c>
      <c r="C6" s="34">
        <v>5</v>
      </c>
    </row>
    <row r="7" spans="1:3" x14ac:dyDescent="0.45">
      <c r="A7" s="1" t="s">
        <v>89</v>
      </c>
      <c r="B7" s="33" t="s">
        <v>22</v>
      </c>
      <c r="C7" s="34">
        <v>6</v>
      </c>
    </row>
    <row r="8" spans="1:3" x14ac:dyDescent="0.45">
      <c r="A8" s="1" t="s">
        <v>90</v>
      </c>
      <c r="B8" s="33" t="s">
        <v>23</v>
      </c>
      <c r="C8" s="34">
        <v>7</v>
      </c>
    </row>
    <row r="9" spans="1:3" x14ac:dyDescent="0.45">
      <c r="A9" s="1" t="s">
        <v>102</v>
      </c>
      <c r="B9" s="33" t="s">
        <v>24</v>
      </c>
      <c r="C9" s="34">
        <v>8</v>
      </c>
    </row>
    <row r="10" spans="1:3" x14ac:dyDescent="0.45">
      <c r="A10" s="1" t="s">
        <v>149</v>
      </c>
      <c r="B10" s="33" t="s">
        <v>25</v>
      </c>
      <c r="C10" s="34">
        <v>9</v>
      </c>
    </row>
    <row r="11" spans="1:3" x14ac:dyDescent="0.45">
      <c r="A11" s="1" t="s">
        <v>91</v>
      </c>
      <c r="B11" s="33" t="s">
        <v>26</v>
      </c>
      <c r="C11" s="34">
        <v>10</v>
      </c>
    </row>
    <row r="12" spans="1:3" x14ac:dyDescent="0.45">
      <c r="A12" s="1" t="s">
        <v>92</v>
      </c>
      <c r="B12" s="33" t="s">
        <v>27</v>
      </c>
      <c r="C12" s="34">
        <v>11</v>
      </c>
    </row>
    <row r="13" spans="1:3" x14ac:dyDescent="0.45">
      <c r="A13" s="1" t="s">
        <v>93</v>
      </c>
      <c r="B13" s="33" t="s">
        <v>28</v>
      </c>
      <c r="C13" s="34">
        <v>12</v>
      </c>
    </row>
    <row r="14" spans="1:3" x14ac:dyDescent="0.45">
      <c r="A14" s="1" t="s">
        <v>94</v>
      </c>
      <c r="B14" s="33" t="s">
        <v>29</v>
      </c>
      <c r="C14" s="34">
        <v>13</v>
      </c>
    </row>
    <row r="15" spans="1:3" x14ac:dyDescent="0.45">
      <c r="A15" s="1" t="s">
        <v>95</v>
      </c>
      <c r="B15" s="33" t="s">
        <v>30</v>
      </c>
      <c r="C15" s="34">
        <v>14</v>
      </c>
    </row>
    <row r="16" spans="1:3" x14ac:dyDescent="0.45">
      <c r="B16" s="35" t="s">
        <v>31</v>
      </c>
      <c r="C16" s="34">
        <v>15</v>
      </c>
    </row>
    <row r="17" spans="2:3" x14ac:dyDescent="0.45">
      <c r="B17" s="35" t="s">
        <v>32</v>
      </c>
      <c r="C17" s="34">
        <v>16</v>
      </c>
    </row>
    <row r="18" spans="2:3" x14ac:dyDescent="0.45">
      <c r="B18" s="35" t="s">
        <v>33</v>
      </c>
      <c r="C18" s="34">
        <v>17</v>
      </c>
    </row>
    <row r="19" spans="2:3" x14ac:dyDescent="0.45">
      <c r="B19" s="35" t="s">
        <v>34</v>
      </c>
      <c r="C19" s="34">
        <v>18</v>
      </c>
    </row>
    <row r="20" spans="2:3" x14ac:dyDescent="0.45">
      <c r="B20" s="35" t="s">
        <v>35</v>
      </c>
      <c r="C20" s="34">
        <v>19</v>
      </c>
    </row>
    <row r="21" spans="2:3" x14ac:dyDescent="0.45">
      <c r="B21" s="35" t="s">
        <v>36</v>
      </c>
      <c r="C21" s="34">
        <v>20</v>
      </c>
    </row>
    <row r="22" spans="2:3" x14ac:dyDescent="0.45">
      <c r="B22" s="35" t="s">
        <v>37</v>
      </c>
      <c r="C22" s="34">
        <v>21</v>
      </c>
    </row>
    <row r="23" spans="2:3" x14ac:dyDescent="0.45">
      <c r="B23" s="35" t="s">
        <v>38</v>
      </c>
      <c r="C23" s="34">
        <v>22</v>
      </c>
    </row>
    <row r="24" spans="2:3" x14ac:dyDescent="0.45">
      <c r="B24" s="35" t="s">
        <v>39</v>
      </c>
      <c r="C24" s="34">
        <v>23</v>
      </c>
    </row>
    <row r="25" spans="2:3" x14ac:dyDescent="0.45">
      <c r="B25" s="35" t="s">
        <v>40</v>
      </c>
      <c r="C25" s="34">
        <v>24</v>
      </c>
    </row>
    <row r="26" spans="2:3" x14ac:dyDescent="0.45">
      <c r="B26" s="33" t="s">
        <v>41</v>
      </c>
      <c r="C26" s="34">
        <v>25</v>
      </c>
    </row>
    <row r="27" spans="2:3" x14ac:dyDescent="0.45">
      <c r="B27" s="33" t="s">
        <v>42</v>
      </c>
      <c r="C27" s="34">
        <v>26</v>
      </c>
    </row>
    <row r="28" spans="2:3" x14ac:dyDescent="0.45">
      <c r="B28" s="33" t="s">
        <v>43</v>
      </c>
      <c r="C28" s="34">
        <v>27</v>
      </c>
    </row>
    <row r="29" spans="2:3" x14ac:dyDescent="0.45">
      <c r="B29" s="33" t="s">
        <v>44</v>
      </c>
      <c r="C29" s="34">
        <v>28</v>
      </c>
    </row>
    <row r="30" spans="2:3" x14ac:dyDescent="0.45">
      <c r="B30" s="33" t="s">
        <v>45</v>
      </c>
      <c r="C30" s="34">
        <v>29</v>
      </c>
    </row>
    <row r="31" spans="2:3" x14ac:dyDescent="0.45">
      <c r="B31" s="33" t="s">
        <v>46</v>
      </c>
      <c r="C31" s="34">
        <v>30</v>
      </c>
    </row>
    <row r="32" spans="2:3" x14ac:dyDescent="0.45">
      <c r="B32" s="33" t="s">
        <v>47</v>
      </c>
      <c r="C32" s="34">
        <v>31</v>
      </c>
    </row>
    <row r="33" spans="2:3" x14ac:dyDescent="0.45">
      <c r="B33" s="33" t="s">
        <v>16</v>
      </c>
      <c r="C33" s="34">
        <v>32</v>
      </c>
    </row>
    <row r="34" spans="2:3" x14ac:dyDescent="0.45">
      <c r="B34" s="33" t="s">
        <v>48</v>
      </c>
      <c r="C34" s="34">
        <v>33</v>
      </c>
    </row>
    <row r="35" spans="2:3" x14ac:dyDescent="0.45">
      <c r="B35" s="33" t="s">
        <v>49</v>
      </c>
      <c r="C35" s="34">
        <v>34</v>
      </c>
    </row>
    <row r="36" spans="2:3" x14ac:dyDescent="0.45">
      <c r="B36" s="33" t="s">
        <v>50</v>
      </c>
      <c r="C36" s="34">
        <v>35</v>
      </c>
    </row>
    <row r="37" spans="2:3" x14ac:dyDescent="0.45">
      <c r="B37" s="33" t="s">
        <v>51</v>
      </c>
      <c r="C37" s="34">
        <v>36</v>
      </c>
    </row>
    <row r="38" spans="2:3" x14ac:dyDescent="0.45">
      <c r="B38" s="33" t="s">
        <v>52</v>
      </c>
      <c r="C38" s="34">
        <v>37</v>
      </c>
    </row>
    <row r="39" spans="2:3" x14ac:dyDescent="0.45">
      <c r="B39" s="33" t="s">
        <v>53</v>
      </c>
      <c r="C39" s="34">
        <v>38</v>
      </c>
    </row>
    <row r="40" spans="2:3" x14ac:dyDescent="0.45">
      <c r="B40" s="33" t="s">
        <v>54</v>
      </c>
      <c r="C40" s="34">
        <v>39</v>
      </c>
    </row>
    <row r="41" spans="2:3" x14ac:dyDescent="0.45">
      <c r="B41" s="33" t="s">
        <v>55</v>
      </c>
      <c r="C41" s="34">
        <v>40</v>
      </c>
    </row>
    <row r="42" spans="2:3" x14ac:dyDescent="0.45">
      <c r="B42" s="33" t="s">
        <v>56</v>
      </c>
      <c r="C42" s="34">
        <v>41</v>
      </c>
    </row>
    <row r="43" spans="2:3" x14ac:dyDescent="0.45">
      <c r="B43" s="33" t="s">
        <v>57</v>
      </c>
      <c r="C43" s="34">
        <v>42</v>
      </c>
    </row>
    <row r="44" spans="2:3" x14ac:dyDescent="0.45">
      <c r="B44" s="33" t="s">
        <v>58</v>
      </c>
      <c r="C44" s="34">
        <v>43</v>
      </c>
    </row>
    <row r="45" spans="2:3" x14ac:dyDescent="0.45">
      <c r="B45" s="33" t="s">
        <v>59</v>
      </c>
      <c r="C45" s="34">
        <v>44</v>
      </c>
    </row>
    <row r="46" spans="2:3" x14ac:dyDescent="0.45">
      <c r="B46" s="33" t="s">
        <v>60</v>
      </c>
      <c r="C46" s="34">
        <v>45</v>
      </c>
    </row>
    <row r="47" spans="2:3" x14ac:dyDescent="0.45">
      <c r="B47" s="33" t="s">
        <v>61</v>
      </c>
      <c r="C47" s="34">
        <v>46</v>
      </c>
    </row>
    <row r="48" spans="2:3" x14ac:dyDescent="0.45">
      <c r="B48" s="33" t="s">
        <v>62</v>
      </c>
      <c r="C48" s="34">
        <v>47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</vt:lpstr>
      <vt:lpstr>選手名簿</vt:lpstr>
      <vt:lpstr>種目別参加申込書</vt:lpstr>
      <vt:lpstr>参加料計算書</vt:lpstr>
      <vt:lpstr>リスト</vt:lpstr>
      <vt:lpstr>参加申込書!Print_Area</vt:lpstr>
      <vt:lpstr>参加料計算書!Print_Area</vt:lpstr>
      <vt:lpstr>種目別参加申込書!Print_Area</vt:lpstr>
      <vt:lpstr>選手名簿!Print_Area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2024-09-11T00:47:11Z</dcterms:modified>
</cp:coreProperties>
</file>