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変更交付申請書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8" l="1"/>
  <c r="H27" i="8"/>
  <c r="F28" i="8"/>
  <c r="F27" i="8"/>
  <c r="K71" i="8"/>
  <c r="K70" i="8"/>
  <c r="D27" i="8"/>
  <c r="D28" i="8"/>
  <c r="B28" i="8"/>
  <c r="B27" i="8"/>
  <c r="K67" i="8" l="1"/>
  <c r="K63" i="8"/>
  <c r="K66" i="8"/>
  <c r="H67" i="8"/>
  <c r="H66" i="8"/>
  <c r="H63" i="8"/>
  <c r="K62" i="8"/>
  <c r="H62" i="8"/>
  <c r="K91" i="8" l="1"/>
  <c r="K90" i="8"/>
  <c r="K87" i="8"/>
  <c r="K86" i="8"/>
  <c r="K83" i="8"/>
  <c r="K82" i="8"/>
  <c r="K79" i="8"/>
  <c r="K78" i="8"/>
  <c r="K75" i="8"/>
  <c r="H75" i="8"/>
  <c r="H74" i="8"/>
  <c r="K74" i="8" s="1"/>
  <c r="H59" i="8"/>
  <c r="H58" i="8"/>
  <c r="H55" i="8"/>
  <c r="H54" i="8"/>
  <c r="F41" i="8" l="1"/>
  <c r="F43" i="8" s="1"/>
  <c r="K55" i="8"/>
  <c r="H91" i="8"/>
  <c r="H87" i="8"/>
  <c r="H83" i="8"/>
  <c r="H79" i="8"/>
  <c r="K59" i="8"/>
  <c r="F37" i="8" l="1"/>
  <c r="H90" i="8"/>
  <c r="H86" i="8"/>
  <c r="H82" i="8"/>
  <c r="H78" i="8"/>
  <c r="K58" i="8"/>
  <c r="K54" i="8"/>
  <c r="F34" i="8" l="1"/>
  <c r="F35" i="8"/>
  <c r="F39" i="8" s="1"/>
  <c r="F40" i="8"/>
  <c r="F42" i="8" s="1"/>
  <c r="F36" i="8" l="1"/>
  <c r="F38" i="8" s="1"/>
</calcChain>
</file>

<file path=xl/sharedStrings.xml><?xml version="1.0" encoding="utf-8"?>
<sst xmlns="http://schemas.openxmlformats.org/spreadsheetml/2006/main" count="122" uniqueCount="64">
  <si>
    <t>　美郷町長　様</t>
  </si>
  <si>
    <t>記</t>
  </si>
  <si>
    <t>１　事業の目的及び事業概要</t>
  </si>
  <si>
    <t>(a)+(b)+(c)+(d)</t>
  </si>
  <si>
    <t>その他</t>
  </si>
  <si>
    <t>支出金</t>
  </si>
  <si>
    <t>(ｄ)</t>
  </si>
  <si>
    <t>補助対象経費</t>
  </si>
  <si>
    <t>町補助金</t>
  </si>
  <si>
    <t>(a)</t>
  </si>
  <si>
    <t>自己負担</t>
  </si>
  <si>
    <t>(b)</t>
  </si>
  <si>
    <t>(c)</t>
  </si>
  <si>
    <t>区　　　　分</t>
  </si>
  <si>
    <t>収　入</t>
  </si>
  <si>
    <t>計</t>
  </si>
  <si>
    <t>支　出</t>
  </si>
  <si>
    <t>５　添付書類</t>
  </si>
  <si>
    <t>　　・事業計画書（様式自由、民間事業者にあっては組織体制についても明記のこと）</t>
  </si>
  <si>
    <t>事業者名</t>
    <phoneticPr fontId="3"/>
  </si>
  <si>
    <t>印</t>
    <rPh sb="0" eb="1">
      <t>イン</t>
    </rPh>
    <phoneticPr fontId="3"/>
  </si>
  <si>
    <t>住所　</t>
    <phoneticPr fontId="3"/>
  </si>
  <si>
    <t>　　　　年　　　月　　　日</t>
    <phoneticPr fontId="3"/>
  </si>
  <si>
    <t>（単位：円）</t>
  </si>
  <si>
    <t>金額</t>
    <rPh sb="0" eb="2">
      <t>キンガク</t>
    </rPh>
    <phoneticPr fontId="3"/>
  </si>
  <si>
    <t>備考</t>
    <rPh sb="0" eb="2">
      <t>ビコウ</t>
    </rPh>
    <phoneticPr fontId="3"/>
  </si>
  <si>
    <t>　　・営利を目的としない民間団体等にあっては、当該団体等の規約等の写</t>
    <phoneticPr fontId="3"/>
  </si>
  <si>
    <t>自己負担</t>
    <rPh sb="0" eb="4">
      <t>ジコフタン</t>
    </rPh>
    <phoneticPr fontId="3"/>
  </si>
  <si>
    <t>町補助</t>
    <rPh sb="0" eb="3">
      <t>チョウホジョ</t>
    </rPh>
    <phoneticPr fontId="3"/>
  </si>
  <si>
    <t>氏名(代表者)</t>
    <phoneticPr fontId="3"/>
  </si>
  <si>
    <t>６　補助事業に要する経費内訳表</t>
    <rPh sb="2" eb="6">
      <t>ホジョジギョウ</t>
    </rPh>
    <rPh sb="7" eb="8">
      <t>ヨウ</t>
    </rPh>
    <rPh sb="10" eb="12">
      <t>ケイヒ</t>
    </rPh>
    <rPh sb="12" eb="15">
      <t>ウチワケヒョウ</t>
    </rPh>
    <phoneticPr fontId="3"/>
  </si>
  <si>
    <t>総事業費</t>
    <rPh sb="0" eb="4">
      <t>ソウジギョウヒ</t>
    </rPh>
    <phoneticPr fontId="3"/>
  </si>
  <si>
    <t>事業名</t>
    <rPh sb="0" eb="3">
      <t>ジギョウメイ</t>
    </rPh>
    <phoneticPr fontId="3"/>
  </si>
  <si>
    <t>補助対象額</t>
    <rPh sb="0" eb="4">
      <t>ホジョタイショウ</t>
    </rPh>
    <rPh sb="4" eb="5">
      <t>ガク</t>
    </rPh>
    <phoneticPr fontId="3"/>
  </si>
  <si>
    <t>補助率</t>
    <rPh sb="0" eb="3">
      <t>ホジョリツ</t>
    </rPh>
    <phoneticPr fontId="3"/>
  </si>
  <si>
    <t>町補助金</t>
    <rPh sb="0" eb="4">
      <t>チョウホジョキン</t>
    </rPh>
    <phoneticPr fontId="3"/>
  </si>
  <si>
    <t>（３）ソーラーシェアリング設備</t>
    <rPh sb="13" eb="15">
      <t>セツビ</t>
    </rPh>
    <phoneticPr fontId="3"/>
  </si>
  <si>
    <t>定額</t>
    <rPh sb="0" eb="2">
      <t>テイガク</t>
    </rPh>
    <phoneticPr fontId="3"/>
  </si>
  <si>
    <t>（１）①太陽光発電設備（一般家庭）</t>
    <rPh sb="4" eb="9">
      <t>タイヨウコウハツデン</t>
    </rPh>
    <rPh sb="9" eb="11">
      <t>セツビ</t>
    </rPh>
    <rPh sb="12" eb="16">
      <t>イッパンカテイ</t>
    </rPh>
    <phoneticPr fontId="3"/>
  </si>
  <si>
    <t>２　変更の内容</t>
    <rPh sb="2" eb="4">
      <t>ヘンコウ</t>
    </rPh>
    <rPh sb="5" eb="7">
      <t>ナイヨウ</t>
    </rPh>
    <phoneticPr fontId="3"/>
  </si>
  <si>
    <t>　　　高効率照明設備</t>
    <rPh sb="3" eb="10">
      <t>コウコウリツショウメイセツビ</t>
    </rPh>
    <phoneticPr fontId="3"/>
  </si>
  <si>
    <t>　　　②太陽光発電設備（民間事業者用）</t>
    <rPh sb="4" eb="9">
      <t>タイヨウコウハツデン</t>
    </rPh>
    <rPh sb="9" eb="11">
      <t>セツビ</t>
    </rPh>
    <rPh sb="12" eb="18">
      <t>ミンカンジギョウシャヨウ</t>
    </rPh>
    <phoneticPr fontId="3"/>
  </si>
  <si>
    <t>数量（kW）</t>
    <rPh sb="0" eb="2">
      <t>スウリョウ</t>
    </rPh>
    <phoneticPr fontId="3"/>
  </si>
  <si>
    <t>数量（kWh）</t>
    <rPh sb="0" eb="2">
      <t>スウリョウ</t>
    </rPh>
    <phoneticPr fontId="3"/>
  </si>
  <si>
    <t>数量（式）</t>
    <rPh sb="0" eb="2">
      <t>スウリョウ</t>
    </rPh>
    <rPh sb="3" eb="4">
      <t>シキ</t>
    </rPh>
    <phoneticPr fontId="3"/>
  </si>
  <si>
    <t>数量（台）</t>
    <rPh sb="0" eb="2">
      <t>スウリョウ</t>
    </rPh>
    <rPh sb="3" eb="4">
      <t>ダイ</t>
    </rPh>
    <phoneticPr fontId="3"/>
  </si>
  <si>
    <t>　　・見積書　・その他機器名称、型式、数量等の分かる参考資料</t>
    <rPh sb="11" eb="13">
      <t>キキ</t>
    </rPh>
    <rPh sb="13" eb="15">
      <t>メイショウ</t>
    </rPh>
    <rPh sb="16" eb="18">
      <t>カタシキ</t>
    </rPh>
    <rPh sb="19" eb="21">
      <t>スウリョウ</t>
    </rPh>
    <rPh sb="21" eb="22">
      <t>トウ</t>
    </rPh>
    <rPh sb="23" eb="24">
      <t>ワ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</si>
  <si>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</si>
  <si>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補助対象外経費：処分費・消費税</t>
    <rPh sb="0" eb="5">
      <t>ホジョタイショウガイ</t>
    </rPh>
    <rPh sb="5" eb="7">
      <t>ケイヒ</t>
    </rPh>
    <rPh sb="8" eb="11">
      <t>ショブンヒ</t>
    </rPh>
    <rPh sb="12" eb="15">
      <t>ショウヒゼイ</t>
    </rPh>
    <phoneticPr fontId="3"/>
  </si>
  <si>
    <t>　年　　月　　日付け　　　　第　　　　号で交付決定通知のあった　　　年度美郷町ゼロカーボン促進事業補助金について、同補助金交付要綱第６条の規定に基づき、下記のとおり計画を変更したいので承認されたく申請します。</t>
    <phoneticPr fontId="3"/>
  </si>
  <si>
    <t>３　補助事業に要する経費の配分　　　　　　　　　　　　　　　　　　　　　　　　　　　</t>
    <phoneticPr fontId="3"/>
  </si>
  <si>
    <t>４　補助事業の完了予定年月日　　　　　　　　</t>
    <phoneticPr fontId="3"/>
  </si>
  <si>
    <t>５　収支予算</t>
    <phoneticPr fontId="3"/>
  </si>
  <si>
    <t>（４）再生可能エネルギーエネ熱利用設備</t>
    <rPh sb="3" eb="7">
      <t>サイセイカノウ</t>
    </rPh>
    <rPh sb="14" eb="17">
      <t>ネツリヨウ</t>
    </rPh>
    <rPh sb="17" eb="19">
      <t>セツビ</t>
    </rPh>
    <phoneticPr fontId="3"/>
  </si>
  <si>
    <t>（５）既存住宅断熱改修</t>
    <rPh sb="3" eb="7">
      <t>キゾンジュウタク</t>
    </rPh>
    <rPh sb="7" eb="11">
      <t>ダンネツカイシュウ</t>
    </rPh>
    <phoneticPr fontId="3"/>
  </si>
  <si>
    <t>（６）高効率空調設備</t>
    <rPh sb="3" eb="6">
      <t>コウコウリツ</t>
    </rPh>
    <rPh sb="6" eb="10">
      <t>クウチョウセツビ</t>
    </rPh>
    <phoneticPr fontId="3"/>
  </si>
  <si>
    <t>総事業費</t>
    <rPh sb="0" eb="1">
      <t>ソウ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</si>
  <si>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</si>
  <si>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（第６条関係）</t>
    <phoneticPr fontId="3"/>
  </si>
  <si>
    <t>年度　美郷町ゼロカーボン促進事業補助金変更交付申請書</t>
    <phoneticPr fontId="3"/>
  </si>
  <si>
    <r>
      <rPr>
        <sz val="11"/>
        <color theme="1"/>
        <rFont val="ＭＳ 明朝"/>
        <family val="1"/>
        <charset val="128"/>
      </rPr>
      <t>（２）蓄電池設備（家庭用）</t>
    </r>
    <r>
      <rPr>
        <sz val="9"/>
        <color theme="1"/>
        <rFont val="ＭＳ 明朝"/>
        <family val="1"/>
        <charset val="128"/>
      </rPr>
      <t>※（１）と同時設置</t>
    </r>
    <rPh sb="3" eb="6">
      <t>チクデンチ</t>
    </rPh>
    <rPh sb="6" eb="8">
      <t>セツビ</t>
    </rPh>
    <rPh sb="9" eb="11">
      <t>カテイ</t>
    </rPh>
    <rPh sb="11" eb="12">
      <t>ヨウ</t>
    </rPh>
    <rPh sb="18" eb="22">
      <t>ドウシ</t>
    </rPh>
    <phoneticPr fontId="3"/>
  </si>
  <si>
    <r>
      <rPr>
        <sz val="11"/>
        <color theme="1"/>
        <rFont val="ＭＳ 明朝"/>
        <family val="1"/>
        <charset val="128"/>
      </rPr>
      <t>　　　蓄電池設備（業務用）</t>
    </r>
    <r>
      <rPr>
        <sz val="9"/>
        <color theme="1"/>
        <rFont val="ＭＳ 明朝"/>
        <family val="1"/>
        <charset val="128"/>
      </rPr>
      <t>※（１）と同時設置</t>
    </r>
    <rPh sb="3" eb="6">
      <t>チクデンチ</t>
    </rPh>
    <rPh sb="6" eb="8">
      <t>セツビ</t>
    </rPh>
    <rPh sb="9" eb="11">
      <t>ギョウム</t>
    </rPh>
    <rPh sb="11" eb="12">
      <t>ヨウ</t>
    </rPh>
    <phoneticPr fontId="3"/>
  </si>
  <si>
    <r>
      <rPr>
        <sz val="11"/>
        <color theme="1"/>
        <rFont val="ＭＳ 明朝"/>
        <family val="1"/>
        <charset val="128"/>
      </rPr>
      <t>　　　蓄電池設備　</t>
    </r>
    <r>
      <rPr>
        <sz val="9"/>
        <color theme="1"/>
        <rFont val="ＭＳ 明朝"/>
        <family val="1"/>
        <charset val="128"/>
      </rPr>
      <t>※蓄電池設備のみ設置</t>
    </r>
    <rPh sb="3" eb="6">
      <t>チクデンチ</t>
    </rPh>
    <rPh sb="6" eb="8">
      <t>セツビ</t>
    </rPh>
    <rPh sb="10" eb="15">
      <t>チクデンチセツビ</t>
    </rPh>
    <rPh sb="17" eb="19">
      <t>セッチ</t>
    </rPh>
    <phoneticPr fontId="3"/>
  </si>
  <si>
    <t>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</si>
</sst>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;[Red]\-#,##0&quot;　　&quot;"/>
    <numFmt numFmtId="177" formatCode="0.00_ &quot;kW&quot;"/>
    <numFmt numFmtId="178" formatCode="0.00_ &quot;kWh&quot;"/>
    <numFmt numFmtId="179" formatCode="0_ &quot;台&quot;"/>
    <numFmt numFmtId="180" formatCode="0_ &quot;式&quot;"/>
    <numFmt numFmtId="181" formatCode="&quot;(&quot;#,##0&quot;)&quot;"/>
    <numFmt numFmtId="182" formatCode="&quot;(&quot;0.00_ &quot;kW)&quot;"/>
    <numFmt numFmtId="183" formatCode="&quot;(&quot;0\ &quot;式)&quot;"/>
    <numFmt numFmtId="184" formatCode="&quot;(&quot;0\ &quot;台)&quot;"/>
    <numFmt numFmtId="185" formatCode="[$-411]ggg\ \ e&quot;年&quot;\ \ m&quot;月&quot;\ \ d&quot;日&quot;;@"/>
    <numFmt numFmtId="186" formatCode="&quot;　下記のとおり事業を実施したいので、補助金交付要綱第４条の規定に基づき、美郷町ゼロカーボン促進事業補助金&quot;\ \ 0\ &quot;円を交付されたく申請します。&quot;"/>
    <numFmt numFmtId="187" formatCode="&quot;(&quot;0.00_ &quot;kWh)&quot;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Alignment="1">
      <alignment shrinkToFit="1"/>
    </xf>
    <xf numFmtId="38" fontId="2" fillId="0" borderId="0" xfId="1" applyFont="1" applyAlignment="1">
      <alignment horizontal="right" indent="2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2" borderId="0" xfId="0" applyFont="1" applyFill="1"/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/>
    <xf numFmtId="0" fontId="4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2" borderId="3" xfId="1" applyFont="1" applyFill="1" applyBorder="1" applyAlignment="1"/>
    <xf numFmtId="180" fontId="2" fillId="2" borderId="3" xfId="0" applyNumberFormat="1" applyFont="1" applyFill="1" applyBorder="1" applyAlignment="1"/>
    <xf numFmtId="38" fontId="2" fillId="0" borderId="3" xfId="1" applyFont="1" applyBorder="1" applyAlignment="1"/>
    <xf numFmtId="38" fontId="2" fillId="0" borderId="5" xfId="1" applyFont="1" applyBorder="1" applyAlignment="1"/>
    <xf numFmtId="38" fontId="2" fillId="0" borderId="10" xfId="1" applyFont="1" applyBorder="1" applyAlignment="1"/>
    <xf numFmtId="12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1" fontId="2" fillId="2" borderId="4" xfId="0" applyNumberFormat="1" applyFont="1" applyFill="1" applyBorder="1" applyAlignment="1">
      <alignment horizontal="right" vertical="center"/>
    </xf>
    <xf numFmtId="181" fontId="2" fillId="2" borderId="9" xfId="0" applyNumberFormat="1" applyFont="1" applyFill="1" applyBorder="1" applyAlignment="1">
      <alignment horizontal="right" vertical="center"/>
    </xf>
    <xf numFmtId="183" fontId="2" fillId="2" borderId="4" xfId="0" applyNumberFormat="1" applyFont="1" applyFill="1" applyBorder="1" applyAlignment="1">
      <alignment horizontal="right" vertical="center"/>
    </xf>
    <xf numFmtId="183" fontId="2" fillId="2" borderId="9" xfId="0" applyNumberFormat="1" applyFont="1" applyFill="1" applyBorder="1" applyAlignment="1">
      <alignment horizontal="right" vertical="center"/>
    </xf>
    <xf numFmtId="181" fontId="2" fillId="0" borderId="4" xfId="0" applyNumberFormat="1" applyFont="1" applyBorder="1" applyAlignment="1">
      <alignment horizontal="right" vertical="center"/>
    </xf>
    <xf numFmtId="181" fontId="2" fillId="0" borderId="9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distributed"/>
    </xf>
    <xf numFmtId="0" fontId="2" fillId="2" borderId="0" xfId="0" applyFont="1" applyFill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177" fontId="2" fillId="2" borderId="3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38" fontId="2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5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/>
    <xf numFmtId="0" fontId="2" fillId="0" borderId="1" xfId="0" applyFont="1" applyBorder="1" applyAlignment="1">
      <alignment horizontal="distributed" indent="3"/>
    </xf>
    <xf numFmtId="0" fontId="0" fillId="0" borderId="1" xfId="0" applyFont="1" applyBorder="1" applyAlignment="1">
      <alignment horizontal="distributed" indent="3"/>
    </xf>
    <xf numFmtId="181" fontId="2" fillId="0" borderId="4" xfId="0" applyNumberFormat="1" applyFont="1" applyBorder="1" applyAlignment="1">
      <alignment vertical="center"/>
    </xf>
    <xf numFmtId="181" fontId="2" fillId="0" borderId="8" xfId="0" applyNumberFormat="1" applyFont="1" applyBorder="1" applyAlignment="1">
      <alignment vertical="center"/>
    </xf>
    <xf numFmtId="181" fontId="2" fillId="0" borderId="9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81" fontId="2" fillId="0" borderId="2" xfId="0" applyNumberFormat="1" applyFont="1" applyBorder="1" applyAlignment="1">
      <alignment vertical="center"/>
    </xf>
    <xf numFmtId="181" fontId="0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38" fontId="2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181" fontId="2" fillId="0" borderId="2" xfId="1" applyNumberFormat="1" applyFont="1" applyBorder="1" applyAlignment="1">
      <alignment horizontal="right" vertical="center"/>
    </xf>
    <xf numFmtId="181" fontId="2" fillId="0" borderId="2" xfId="0" applyNumberFormat="1" applyFont="1" applyBorder="1" applyAlignment="1">
      <alignment horizontal="right" vertical="center"/>
    </xf>
    <xf numFmtId="182" fontId="2" fillId="2" borderId="4" xfId="0" applyNumberFormat="1" applyFont="1" applyFill="1" applyBorder="1" applyAlignment="1">
      <alignment horizontal="right" vertical="center"/>
    </xf>
    <xf numFmtId="182" fontId="2" fillId="2" borderId="9" xfId="0" applyNumberFormat="1" applyFont="1" applyFill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187" fontId="2" fillId="2" borderId="4" xfId="0" applyNumberFormat="1" applyFont="1" applyFill="1" applyBorder="1" applyAlignment="1">
      <alignment horizontal="right" vertical="center"/>
    </xf>
    <xf numFmtId="187" fontId="2" fillId="2" borderId="9" xfId="0" applyNumberFormat="1" applyFont="1" applyFill="1" applyBorder="1" applyAlignment="1">
      <alignment horizontal="right" vertical="center"/>
    </xf>
    <xf numFmtId="178" fontId="2" fillId="2" borderId="3" xfId="0" applyNumberFormat="1" applyFont="1" applyFill="1" applyBorder="1" applyAlignment="1"/>
    <xf numFmtId="184" fontId="2" fillId="2" borderId="4" xfId="0" applyNumberFormat="1" applyFont="1" applyFill="1" applyBorder="1" applyAlignment="1">
      <alignment horizontal="right" vertical="center"/>
    </xf>
    <xf numFmtId="184" fontId="2" fillId="2" borderId="9" xfId="0" applyNumberFormat="1" applyFont="1" applyFill="1" applyBorder="1" applyAlignment="1">
      <alignment horizontal="right" vertical="center"/>
    </xf>
    <xf numFmtId="179" fontId="2" fillId="2" borderId="3" xfId="0" applyNumberFormat="1" applyFont="1" applyFill="1" applyBorder="1" applyAlignment="1"/>
    <xf numFmtId="186" fontId="2" fillId="0" borderId="0" xfId="0" applyNumberFormat="1" applyFont="1" applyAlignment="1">
      <alignment horizontal="left" wrapText="1"/>
    </xf>
    <xf numFmtId="0" fontId="4" fillId="0" borderId="0" xfId="0" applyFont="1" applyAlignment="1"/>
    <xf numFmtId="181" fontId="2" fillId="2" borderId="4" xfId="0" applyNumberFormat="1" applyFont="1" applyFill="1" applyBorder="1" applyAlignment="1">
      <alignment horizontal="center" vertical="center"/>
    </xf>
    <xf numFmtId="181" fontId="2" fillId="2" borderId="9" xfId="0" applyNumberFormat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/>
    </xf>
    <xf numFmtId="181" fontId="2" fillId="0" borderId="4" xfId="0" applyNumberFormat="1" applyFont="1" applyBorder="1" applyAlignment="1">
      <alignment horizontal="center" vertical="center"/>
    </xf>
    <xf numFmtId="181" fontId="2" fillId="0" borderId="9" xfId="0" applyNumberFormat="1" applyFont="1" applyBorder="1" applyAlignment="1">
      <alignment horizontal="center" vertical="center"/>
    </xf>
    <xf numFmtId="38" fontId="2" fillId="0" borderId="3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topLeftCell="A74" workbookViewId="0">
      <selection activeCell="F43" sqref="F43:I43"/>
    </sheetView>
  </sheetViews>
  <sheetFormatPr defaultRowHeight="14.4" customHeight="1" x14ac:dyDescent="0.2"/>
  <cols>
    <col min="1" max="1" width="4.296875" style="1" customWidth="1"/>
    <col min="2" max="13" width="6.5" style="1" customWidth="1"/>
    <col min="14" max="16384" width="8.796875" style="1"/>
  </cols>
  <sheetData>
    <row r="1" spans="1:13" ht="19.2" customHeight="1" x14ac:dyDescent="0.2">
      <c r="A1" s="6" t="s">
        <v>58</v>
      </c>
    </row>
    <row r="2" spans="1:13" ht="19.2" customHeight="1" x14ac:dyDescent="0.2">
      <c r="K2" s="34" t="s">
        <v>22</v>
      </c>
      <c r="L2" s="34"/>
      <c r="M2" s="34"/>
    </row>
    <row r="3" spans="1:13" ht="19.2" customHeight="1" x14ac:dyDescent="0.2"/>
    <row r="4" spans="1:13" ht="19.2" customHeight="1" x14ac:dyDescent="0.2">
      <c r="A4" s="1" t="s">
        <v>0</v>
      </c>
    </row>
    <row r="5" spans="1:13" ht="19.2" customHeight="1" x14ac:dyDescent="0.2"/>
    <row r="6" spans="1:13" ht="19.2" customHeight="1" x14ac:dyDescent="0.2">
      <c r="F6" s="2"/>
      <c r="G6" s="35" t="s">
        <v>21</v>
      </c>
      <c r="H6" s="35"/>
      <c r="I6" s="35"/>
      <c r="J6" s="8"/>
      <c r="K6" s="8"/>
      <c r="L6" s="8"/>
      <c r="M6" s="8"/>
    </row>
    <row r="7" spans="1:13" ht="19.2" customHeight="1" x14ac:dyDescent="0.2">
      <c r="F7" s="2"/>
      <c r="G7" s="35" t="s">
        <v>19</v>
      </c>
      <c r="H7" s="35"/>
      <c r="I7" s="35"/>
      <c r="J7" s="8"/>
      <c r="K7" s="8"/>
      <c r="L7" s="8"/>
      <c r="M7" s="8"/>
    </row>
    <row r="8" spans="1:13" ht="19.2" customHeight="1" x14ac:dyDescent="0.2">
      <c r="F8" s="2"/>
      <c r="G8" s="35" t="s">
        <v>29</v>
      </c>
      <c r="H8" s="35"/>
      <c r="I8" s="35"/>
      <c r="J8" s="8"/>
      <c r="K8" s="8"/>
      <c r="L8" s="8"/>
      <c r="M8" s="10" t="s">
        <v>20</v>
      </c>
    </row>
    <row r="9" spans="1:13" ht="19.2" customHeight="1" x14ac:dyDescent="0.2"/>
    <row r="10" spans="1:13" ht="19.2" customHeight="1" x14ac:dyDescent="0.2">
      <c r="A10" s="38" t="s">
        <v>59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ht="19.2" customHeight="1" x14ac:dyDescent="0.2"/>
    <row r="12" spans="1:13" ht="21" customHeight="1" x14ac:dyDescent="0.2">
      <c r="A12" s="94" t="s">
        <v>49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1:13" ht="21" customHeight="1" x14ac:dyDescent="0.2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</row>
    <row r="14" spans="1:13" ht="14.4" customHeight="1" x14ac:dyDescent="0.2">
      <c r="A14" s="12"/>
      <c r="B14" s="12"/>
      <c r="C14" s="12"/>
      <c r="D14" s="12"/>
      <c r="E14" s="12"/>
      <c r="F14" s="12"/>
    </row>
    <row r="15" spans="1:13" ht="14.4" customHeight="1" x14ac:dyDescent="0.2">
      <c r="A15" s="38" t="s">
        <v>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7" spans="1:13" ht="14.4" customHeight="1" x14ac:dyDescent="0.2">
      <c r="A17" s="1" t="s">
        <v>2</v>
      </c>
    </row>
    <row r="18" spans="1:13" ht="14.4" customHeight="1" x14ac:dyDescent="0.2"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3" s="13" customFormat="1" ht="14.4" customHeigh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14.4" customHeight="1" x14ac:dyDescent="0.2">
      <c r="A20" s="1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4.4" customHeight="1" x14ac:dyDescent="0.45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1:13" ht="14.4" customHeight="1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ht="14.4" customHeight="1" x14ac:dyDescent="0.2">
      <c r="A23" s="1" t="s">
        <v>50</v>
      </c>
      <c r="G23" s="11"/>
      <c r="M23" s="11" t="s">
        <v>23</v>
      </c>
    </row>
    <row r="24" spans="1:13" ht="14.4" customHeight="1" x14ac:dyDescent="0.2">
      <c r="B24" s="51" t="s">
        <v>56</v>
      </c>
      <c r="C24" s="52"/>
      <c r="D24" s="16"/>
      <c r="E24" s="17"/>
      <c r="F24" s="18"/>
      <c r="G24" s="17"/>
      <c r="H24" s="18"/>
      <c r="I24" s="17"/>
      <c r="J24" s="54"/>
      <c r="K24" s="52"/>
      <c r="L24" s="55" t="s">
        <v>4</v>
      </c>
      <c r="M24" s="56"/>
    </row>
    <row r="25" spans="1:13" ht="14.4" customHeight="1" x14ac:dyDescent="0.2">
      <c r="B25" s="46" t="s">
        <v>3</v>
      </c>
      <c r="C25" s="47"/>
      <c r="D25" s="48" t="s">
        <v>7</v>
      </c>
      <c r="E25" s="49"/>
      <c r="F25" s="50" t="s">
        <v>8</v>
      </c>
      <c r="G25" s="50"/>
      <c r="H25" s="50" t="s">
        <v>10</v>
      </c>
      <c r="I25" s="50"/>
      <c r="J25" s="50" t="s">
        <v>4</v>
      </c>
      <c r="K25" s="50"/>
      <c r="L25" s="51" t="s">
        <v>5</v>
      </c>
      <c r="M25" s="52"/>
    </row>
    <row r="26" spans="1:13" ht="14.4" customHeight="1" x14ac:dyDescent="0.2">
      <c r="B26" s="57"/>
      <c r="C26" s="58"/>
      <c r="D26" s="59"/>
      <c r="E26" s="60"/>
      <c r="F26" s="61" t="s">
        <v>9</v>
      </c>
      <c r="G26" s="61"/>
      <c r="H26" s="61" t="s">
        <v>11</v>
      </c>
      <c r="I26" s="61"/>
      <c r="J26" s="61" t="s">
        <v>12</v>
      </c>
      <c r="K26" s="61"/>
      <c r="L26" s="59" t="s">
        <v>6</v>
      </c>
      <c r="M26" s="60"/>
    </row>
    <row r="27" spans="1:13" ht="14.4" customHeight="1" x14ac:dyDescent="0.2">
      <c r="B27" s="31">
        <f>B54+B58+B62+B66+B70+B74+B78+B82+B86+B90</f>
        <v>0</v>
      </c>
      <c r="C27" s="32"/>
      <c r="D27" s="31">
        <f>D54+D58+D62+D66+B70+D74+D78+D82+D86+D90</f>
        <v>0</v>
      </c>
      <c r="E27" s="32"/>
      <c r="F27" s="31">
        <f>K54+K58+K62+K66+K70+K74+K78+K82+K86+K90</f>
        <v>0</v>
      </c>
      <c r="G27" s="32"/>
      <c r="H27" s="31">
        <f>B27-F27</f>
        <v>0</v>
      </c>
      <c r="I27" s="32"/>
      <c r="J27" s="31"/>
      <c r="K27" s="32"/>
      <c r="L27" s="31"/>
      <c r="M27" s="32"/>
    </row>
    <row r="28" spans="1:13" ht="14.4" customHeight="1" x14ac:dyDescent="0.2">
      <c r="B28" s="41">
        <f>B55+B59+B63+B67+B71+B75+B79+B83+B87+B91</f>
        <v>0</v>
      </c>
      <c r="C28" s="42"/>
      <c r="D28" s="43">
        <f>D55+D59+D63+D67+B71+D75+D79+D83+D87+D91</f>
        <v>0</v>
      </c>
      <c r="E28" s="44"/>
      <c r="F28" s="43">
        <f>K55+K59+K63+K67+K71+K75+K79+K83+K87+K91</f>
        <v>0</v>
      </c>
      <c r="G28" s="44"/>
      <c r="H28" s="43">
        <f>B28-F28</f>
        <v>0</v>
      </c>
      <c r="I28" s="44"/>
      <c r="J28" s="44"/>
      <c r="K28" s="44"/>
      <c r="L28" s="45"/>
      <c r="M28" s="42"/>
    </row>
    <row r="30" spans="1:13" ht="14.4" customHeight="1" x14ac:dyDescent="0.2">
      <c r="A30" s="1" t="s">
        <v>51</v>
      </c>
      <c r="F30" s="62" t="s">
        <v>57</v>
      </c>
      <c r="G30" s="62"/>
      <c r="H30" s="62"/>
      <c r="I30" s="62"/>
    </row>
    <row r="32" spans="1:13" ht="14.4" customHeight="1" x14ac:dyDescent="0.2">
      <c r="A32" s="1" t="s">
        <v>52</v>
      </c>
      <c r="M32" s="11" t="s">
        <v>23</v>
      </c>
    </row>
    <row r="33" spans="1:13" ht="14.4" customHeight="1" x14ac:dyDescent="0.45">
      <c r="B33" s="63" t="s">
        <v>13</v>
      </c>
      <c r="C33" s="63"/>
      <c r="D33" s="64"/>
      <c r="E33" s="64"/>
      <c r="F33" s="65" t="s">
        <v>24</v>
      </c>
      <c r="G33" s="66"/>
      <c r="H33" s="66"/>
      <c r="I33" s="66"/>
      <c r="J33" s="65" t="s">
        <v>25</v>
      </c>
      <c r="K33" s="66"/>
      <c r="L33" s="66"/>
      <c r="M33" s="66"/>
    </row>
    <row r="34" spans="1:13" ht="14.4" customHeight="1" x14ac:dyDescent="0.2">
      <c r="B34" s="33" t="s">
        <v>14</v>
      </c>
      <c r="C34" s="33"/>
      <c r="D34" s="75" t="s">
        <v>27</v>
      </c>
      <c r="E34" s="75"/>
      <c r="F34" s="67">
        <f>H27</f>
        <v>0</v>
      </c>
      <c r="G34" s="68"/>
      <c r="H34" s="68"/>
      <c r="I34" s="69"/>
      <c r="J34" s="70"/>
      <c r="K34" s="71"/>
      <c r="L34" s="71"/>
      <c r="M34" s="71"/>
    </row>
    <row r="35" spans="1:13" ht="14.4" customHeight="1" x14ac:dyDescent="0.2">
      <c r="B35" s="33"/>
      <c r="C35" s="33"/>
      <c r="D35" s="26"/>
      <c r="E35" s="26"/>
      <c r="F35" s="76">
        <f>H28</f>
        <v>0</v>
      </c>
      <c r="G35" s="77"/>
      <c r="H35" s="77"/>
      <c r="I35" s="77"/>
      <c r="J35" s="80"/>
      <c r="K35" s="77"/>
      <c r="L35" s="77"/>
      <c r="M35" s="77"/>
    </row>
    <row r="36" spans="1:13" ht="14.4" customHeight="1" x14ac:dyDescent="0.2">
      <c r="B36" s="33"/>
      <c r="C36" s="33"/>
      <c r="D36" s="75" t="s">
        <v>28</v>
      </c>
      <c r="E36" s="75"/>
      <c r="F36" s="72">
        <f>F27</f>
        <v>0</v>
      </c>
      <c r="G36" s="73"/>
      <c r="H36" s="73"/>
      <c r="I36" s="73"/>
      <c r="J36" s="81" t="s">
        <v>48</v>
      </c>
      <c r="K36" s="82"/>
      <c r="L36" s="82"/>
      <c r="M36" s="82"/>
    </row>
    <row r="37" spans="1:13" ht="14.4" customHeight="1" x14ac:dyDescent="0.2">
      <c r="B37" s="33"/>
      <c r="C37" s="33"/>
      <c r="D37" s="26"/>
      <c r="E37" s="26"/>
      <c r="F37" s="76">
        <f>F28</f>
        <v>0</v>
      </c>
      <c r="G37" s="77"/>
      <c r="H37" s="77"/>
      <c r="I37" s="77"/>
      <c r="J37" s="80"/>
      <c r="K37" s="77"/>
      <c r="L37" s="77"/>
      <c r="M37" s="77"/>
    </row>
    <row r="38" spans="1:13" ht="14.4" customHeight="1" x14ac:dyDescent="0.2">
      <c r="B38" s="33"/>
      <c r="C38" s="33"/>
      <c r="D38" s="75" t="s">
        <v>15</v>
      </c>
      <c r="E38" s="75"/>
      <c r="F38" s="83">
        <f>F34+F36</f>
        <v>0</v>
      </c>
      <c r="G38" s="73"/>
      <c r="H38" s="73"/>
      <c r="I38" s="73"/>
      <c r="J38" s="70"/>
      <c r="K38" s="71"/>
      <c r="L38" s="71"/>
      <c r="M38" s="71"/>
    </row>
    <row r="39" spans="1:13" ht="14.4" customHeight="1" x14ac:dyDescent="0.2">
      <c r="B39" s="40"/>
      <c r="C39" s="40"/>
      <c r="D39" s="26"/>
      <c r="E39" s="26"/>
      <c r="F39" s="78">
        <f>F35+F37</f>
        <v>0</v>
      </c>
      <c r="G39" s="77"/>
      <c r="H39" s="77"/>
      <c r="I39" s="77"/>
      <c r="J39" s="80"/>
      <c r="K39" s="77"/>
      <c r="L39" s="77"/>
      <c r="M39" s="77"/>
    </row>
    <row r="40" spans="1:13" ht="14.4" customHeight="1" x14ac:dyDescent="0.2">
      <c r="B40" s="33" t="s">
        <v>16</v>
      </c>
      <c r="C40" s="33"/>
      <c r="D40" s="75"/>
      <c r="E40" s="75"/>
      <c r="F40" s="72">
        <f>B27</f>
        <v>0</v>
      </c>
      <c r="G40" s="73"/>
      <c r="H40" s="73"/>
      <c r="I40" s="73"/>
      <c r="J40" s="70"/>
      <c r="K40" s="71"/>
      <c r="L40" s="71"/>
      <c r="M40" s="71"/>
    </row>
    <row r="41" spans="1:13" ht="14.4" customHeight="1" x14ac:dyDescent="0.2">
      <c r="B41" s="33"/>
      <c r="C41" s="33"/>
      <c r="D41" s="26"/>
      <c r="E41" s="26"/>
      <c r="F41" s="76">
        <f>B28</f>
        <v>0</v>
      </c>
      <c r="G41" s="77"/>
      <c r="H41" s="77"/>
      <c r="I41" s="77"/>
      <c r="J41" s="80"/>
      <c r="K41" s="77"/>
      <c r="L41" s="77"/>
      <c r="M41" s="77"/>
    </row>
    <row r="42" spans="1:13" ht="14.4" customHeight="1" x14ac:dyDescent="0.2">
      <c r="B42" s="33"/>
      <c r="C42" s="33"/>
      <c r="D42" s="75" t="s">
        <v>15</v>
      </c>
      <c r="E42" s="75"/>
      <c r="F42" s="84">
        <f>F40</f>
        <v>0</v>
      </c>
      <c r="G42" s="73"/>
      <c r="H42" s="73"/>
      <c r="I42" s="73"/>
      <c r="J42" s="70"/>
      <c r="K42" s="71"/>
      <c r="L42" s="71"/>
      <c r="M42" s="71"/>
    </row>
    <row r="43" spans="1:13" ht="14.4" customHeight="1" x14ac:dyDescent="0.2">
      <c r="B43" s="40"/>
      <c r="C43" s="40"/>
      <c r="D43" s="26"/>
      <c r="E43" s="26"/>
      <c r="F43" s="79">
        <f>F41</f>
        <v>0</v>
      </c>
      <c r="G43" s="77"/>
      <c r="H43" s="77"/>
      <c r="I43" s="77"/>
      <c r="J43" s="80"/>
      <c r="K43" s="77"/>
      <c r="L43" s="77"/>
      <c r="M43" s="77"/>
    </row>
    <row r="44" spans="1:13" s="3" customFormat="1" ht="14.4" customHeight="1" x14ac:dyDescent="0.2"/>
    <row r="45" spans="1:13" ht="14.4" customHeight="1" x14ac:dyDescent="0.2">
      <c r="A45" s="1" t="s">
        <v>17</v>
      </c>
    </row>
    <row r="46" spans="1:13" ht="14.4" customHeight="1" x14ac:dyDescent="0.2">
      <c r="A46" s="1" t="s">
        <v>18</v>
      </c>
    </row>
    <row r="47" spans="1:13" ht="14.4" customHeight="1" x14ac:dyDescent="0.2">
      <c r="A47" s="1" t="s">
        <v>26</v>
      </c>
    </row>
    <row r="48" spans="1:13" ht="14.4" customHeight="1" x14ac:dyDescent="0.2">
      <c r="A48" s="1" t="s">
        <v>46</v>
      </c>
    </row>
    <row r="50" spans="1:13" ht="14.4" customHeight="1" x14ac:dyDescent="0.2">
      <c r="A50" s="1" t="s">
        <v>30</v>
      </c>
    </row>
    <row r="51" spans="1:13" ht="14.4" customHeight="1" x14ac:dyDescent="0.2">
      <c r="B51" s="74" t="s">
        <v>32</v>
      </c>
      <c r="C51" s="74"/>
      <c r="D51" s="74"/>
    </row>
    <row r="52" spans="1:13" ht="14.4" customHeight="1" x14ac:dyDescent="0.2">
      <c r="A52" s="2" t="s">
        <v>38</v>
      </c>
      <c r="B52" s="4"/>
      <c r="C52" s="4"/>
    </row>
    <row r="53" spans="1:13" ht="14.4" customHeight="1" x14ac:dyDescent="0.2">
      <c r="A53" s="6"/>
      <c r="B53" s="33" t="s">
        <v>31</v>
      </c>
      <c r="C53" s="33"/>
      <c r="D53" s="33" t="s">
        <v>47</v>
      </c>
      <c r="E53" s="33"/>
      <c r="F53" s="33" t="s">
        <v>42</v>
      </c>
      <c r="G53" s="33"/>
      <c r="H53" s="33" t="s">
        <v>33</v>
      </c>
      <c r="I53" s="33"/>
      <c r="J53" s="9" t="s">
        <v>34</v>
      </c>
      <c r="K53" s="33" t="s">
        <v>35</v>
      </c>
      <c r="L53" s="33"/>
      <c r="M53" s="5"/>
    </row>
    <row r="54" spans="1:13" ht="14.4" customHeight="1" x14ac:dyDescent="0.2">
      <c r="A54" s="6"/>
      <c r="B54" s="27"/>
      <c r="C54" s="28"/>
      <c r="D54" s="27"/>
      <c r="E54" s="28"/>
      <c r="F54" s="85"/>
      <c r="G54" s="86"/>
      <c r="H54" s="31">
        <f>ROUNDDOWN(ROUNDDOWN(F54,0)*70000,-3)</f>
        <v>0</v>
      </c>
      <c r="I54" s="32"/>
      <c r="J54" s="87" t="s">
        <v>37</v>
      </c>
      <c r="K54" s="31">
        <f>H54</f>
        <v>0</v>
      </c>
      <c r="L54" s="32"/>
      <c r="M54" s="5"/>
    </row>
    <row r="55" spans="1:13" ht="14.4" customHeight="1" x14ac:dyDescent="0.2">
      <c r="A55" s="6"/>
      <c r="B55" s="20"/>
      <c r="C55" s="20"/>
      <c r="D55" s="20"/>
      <c r="E55" s="20"/>
      <c r="F55" s="39"/>
      <c r="G55" s="39"/>
      <c r="H55" s="22">
        <f>ROUNDDOWN(ROUNDDOWN(F55,0)*70000,-3)</f>
        <v>0</v>
      </c>
      <c r="I55" s="22"/>
      <c r="J55" s="26"/>
      <c r="K55" s="22">
        <f>H55</f>
        <v>0</v>
      </c>
      <c r="L55" s="22"/>
      <c r="M55" s="5"/>
    </row>
    <row r="56" spans="1:13" ht="14.4" customHeight="1" x14ac:dyDescent="0.2">
      <c r="A56" s="2" t="s">
        <v>41</v>
      </c>
      <c r="B56" s="4"/>
      <c r="C56" s="4"/>
      <c r="D56" s="4"/>
      <c r="E56" s="4"/>
      <c r="J56" s="15"/>
    </row>
    <row r="57" spans="1:13" ht="14.4" customHeight="1" x14ac:dyDescent="0.2">
      <c r="A57" s="6"/>
      <c r="B57" s="33" t="s">
        <v>31</v>
      </c>
      <c r="C57" s="33"/>
      <c r="D57" s="33" t="s">
        <v>47</v>
      </c>
      <c r="E57" s="33"/>
      <c r="F57" s="33" t="s">
        <v>42</v>
      </c>
      <c r="G57" s="33"/>
      <c r="H57" s="33" t="s">
        <v>33</v>
      </c>
      <c r="I57" s="33"/>
      <c r="J57" s="9" t="s">
        <v>34</v>
      </c>
      <c r="K57" s="33" t="s">
        <v>35</v>
      </c>
      <c r="L57" s="33"/>
      <c r="M57" s="5"/>
    </row>
    <row r="58" spans="1:13" ht="14.4" customHeight="1" x14ac:dyDescent="0.2">
      <c r="A58" s="6"/>
      <c r="B58" s="27"/>
      <c r="C58" s="28"/>
      <c r="D58" s="27"/>
      <c r="E58" s="28"/>
      <c r="F58" s="85"/>
      <c r="G58" s="86"/>
      <c r="H58" s="31">
        <f>ROUNDDOWN(ROUNDDOWN(F58,0)*50000,-3)</f>
        <v>0</v>
      </c>
      <c r="I58" s="32"/>
      <c r="J58" s="87" t="s">
        <v>37</v>
      </c>
      <c r="K58" s="31">
        <f>H58</f>
        <v>0</v>
      </c>
      <c r="L58" s="32"/>
      <c r="M58" s="5"/>
    </row>
    <row r="59" spans="1:13" ht="14.4" customHeight="1" x14ac:dyDescent="0.2">
      <c r="A59" s="6"/>
      <c r="B59" s="20"/>
      <c r="C59" s="20"/>
      <c r="D59" s="20"/>
      <c r="E59" s="20"/>
      <c r="F59" s="39"/>
      <c r="G59" s="39"/>
      <c r="H59" s="22">
        <f>ROUNDDOWN(ROUNDDOWN(F59,0)*50000,-3)</f>
        <v>0</v>
      </c>
      <c r="I59" s="22"/>
      <c r="J59" s="26"/>
      <c r="K59" s="22">
        <f>H59</f>
        <v>0</v>
      </c>
      <c r="L59" s="22"/>
      <c r="M59" s="5"/>
    </row>
    <row r="60" spans="1:13" ht="14.4" customHeight="1" x14ac:dyDescent="0.2">
      <c r="A60" s="95" t="s">
        <v>60</v>
      </c>
      <c r="B60" s="4"/>
      <c r="C60" s="4"/>
      <c r="D60" s="4"/>
      <c r="E60" s="4"/>
      <c r="J60" s="15"/>
    </row>
    <row r="61" spans="1:13" ht="14.4" customHeight="1" x14ac:dyDescent="0.2">
      <c r="A61" s="6"/>
      <c r="B61" s="33" t="s">
        <v>31</v>
      </c>
      <c r="C61" s="33"/>
      <c r="D61" s="33" t="s">
        <v>47</v>
      </c>
      <c r="E61" s="33"/>
      <c r="F61" s="33" t="s">
        <v>43</v>
      </c>
      <c r="G61" s="33"/>
      <c r="H61" s="33" t="s">
        <v>33</v>
      </c>
      <c r="I61" s="33"/>
      <c r="J61" s="9" t="s">
        <v>34</v>
      </c>
      <c r="K61" s="33" t="s">
        <v>35</v>
      </c>
      <c r="L61" s="33"/>
      <c r="M61" s="5"/>
    </row>
    <row r="62" spans="1:13" ht="14.4" customHeight="1" x14ac:dyDescent="0.2">
      <c r="A62" s="6"/>
      <c r="B62" s="27"/>
      <c r="C62" s="28"/>
      <c r="D62" s="27"/>
      <c r="E62" s="28"/>
      <c r="F62" s="88"/>
      <c r="G62" s="89"/>
      <c r="H62" s="31">
        <f>IF(D62="",0,IF(D62/ROUNDDOWN(F62,0)&gt;=155000,ROUNDDOWN(ROUNDDOWN(F62,0)*155000,0),D62))</f>
        <v>0</v>
      </c>
      <c r="I62" s="32"/>
      <c r="J62" s="25">
        <v>0.33333333333333331</v>
      </c>
      <c r="K62" s="31">
        <f>IFERROR(IF(D62/ROUNDDOWN(F62,0)&gt;=155000,ROUNDDOWN(ROUNDDOWN(F62,0)*52000,-3),ROUNDDOWN(H62*J62,-3)),0)</f>
        <v>0</v>
      </c>
      <c r="L62" s="32"/>
      <c r="M62" s="5"/>
    </row>
    <row r="63" spans="1:13" ht="14.4" customHeight="1" x14ac:dyDescent="0.2">
      <c r="A63" s="6"/>
      <c r="B63" s="20"/>
      <c r="C63" s="20"/>
      <c r="D63" s="20"/>
      <c r="E63" s="20"/>
      <c r="F63" s="90"/>
      <c r="G63" s="90"/>
      <c r="H63" s="22">
        <f>IF(D63="",0,IF(D63/ROUNDDOWN(F63,0)&gt;=155000,ROUNDDOWN(ROUNDDOWN(F63,0)*155000,0),D63))</f>
        <v>0</v>
      </c>
      <c r="I63" s="22"/>
      <c r="J63" s="26"/>
      <c r="K63" s="22">
        <f>IFERROR(IF(D63/ROUNDDOWN(F63,0)&gt;=155000,ROUNDDOWN(ROUNDDOWN(F63,0)*52000,-3),ROUNDDOWN(H63*J62,-3)),0)</f>
        <v>0</v>
      </c>
      <c r="L63" s="22"/>
      <c r="M63" s="5"/>
    </row>
    <row r="64" spans="1:13" ht="14.4" customHeight="1" x14ac:dyDescent="0.2">
      <c r="A64" s="95" t="s">
        <v>61</v>
      </c>
      <c r="B64" s="4"/>
      <c r="C64" s="4"/>
      <c r="D64" s="4"/>
      <c r="E64" s="4"/>
      <c r="J64" s="15"/>
    </row>
    <row r="65" spans="1:13" ht="14.4" customHeight="1" x14ac:dyDescent="0.2">
      <c r="A65" s="6"/>
      <c r="B65" s="33" t="s">
        <v>31</v>
      </c>
      <c r="C65" s="33"/>
      <c r="D65" s="33" t="s">
        <v>47</v>
      </c>
      <c r="E65" s="33"/>
      <c r="F65" s="33" t="s">
        <v>43</v>
      </c>
      <c r="G65" s="33"/>
      <c r="H65" s="33" t="s">
        <v>33</v>
      </c>
      <c r="I65" s="33"/>
      <c r="J65" s="9" t="s">
        <v>34</v>
      </c>
      <c r="K65" s="33" t="s">
        <v>35</v>
      </c>
      <c r="L65" s="33"/>
      <c r="M65" s="5"/>
    </row>
    <row r="66" spans="1:13" ht="14.4" customHeight="1" x14ac:dyDescent="0.2">
      <c r="A66" s="6"/>
      <c r="B66" s="27"/>
      <c r="C66" s="28"/>
      <c r="D66" s="27"/>
      <c r="E66" s="28"/>
      <c r="F66" s="88"/>
      <c r="G66" s="89"/>
      <c r="H66" s="31">
        <f>IF(D66="",0,IF(D66/ROUNDDOWN(F66,0)&gt;=155000,ROUNDDOWN(ROUNDDOWN(F66,0)*155000,0),D66))</f>
        <v>0</v>
      </c>
      <c r="I66" s="32"/>
      <c r="J66" s="25">
        <v>0.33333333333333331</v>
      </c>
      <c r="K66" s="31">
        <f>IFERROR(IF(D66/ROUNDDOWN(F66,0)&gt;=155000,ROUNDDOWN(ROUNDDOWN(F66,0)*52000,-3),ROUNDDOWN(H66*J66,-3)),0)</f>
        <v>0</v>
      </c>
      <c r="L66" s="32"/>
      <c r="M66" s="5"/>
    </row>
    <row r="67" spans="1:13" ht="14.4" customHeight="1" x14ac:dyDescent="0.2">
      <c r="A67" s="6"/>
      <c r="B67" s="20"/>
      <c r="C67" s="20"/>
      <c r="D67" s="20"/>
      <c r="E67" s="20"/>
      <c r="F67" s="90"/>
      <c r="G67" s="90"/>
      <c r="H67" s="22">
        <f>IF(D67="",0,IF(D67/ROUNDDOWN(F67,0)&gt;=155000,ROUNDDOWN(ROUNDDOWN(F67,0)*155000,0),D67))</f>
        <v>0</v>
      </c>
      <c r="I67" s="22"/>
      <c r="J67" s="26"/>
      <c r="K67" s="22">
        <f>IFERROR(IF(D67/ROUNDDOWN(F67,0)&gt;=155000,ROUNDDOWN(ROUNDDOWN(F67,0)*52000,-3),ROUNDDOWN(H67*J66,-3)),0)</f>
        <v>0</v>
      </c>
      <c r="L67" s="22"/>
      <c r="M67" s="5"/>
    </row>
    <row r="68" spans="1:13" ht="14.4" customHeight="1" x14ac:dyDescent="0.2">
      <c r="A68" s="95" t="s">
        <v>62</v>
      </c>
      <c r="B68" s="4"/>
      <c r="C68" s="4"/>
      <c r="D68" s="4"/>
      <c r="E68" s="4"/>
      <c r="J68" s="15"/>
    </row>
    <row r="69" spans="1:13" ht="14.4" customHeight="1" x14ac:dyDescent="0.2">
      <c r="A69" s="6"/>
      <c r="B69" s="33" t="s">
        <v>31</v>
      </c>
      <c r="C69" s="33"/>
      <c r="D69" s="33" t="s">
        <v>47</v>
      </c>
      <c r="E69" s="33"/>
      <c r="F69" s="33" t="s">
        <v>43</v>
      </c>
      <c r="G69" s="33"/>
      <c r="H69" s="33" t="s">
        <v>33</v>
      </c>
      <c r="I69" s="33"/>
      <c r="J69" s="19" t="s">
        <v>34</v>
      </c>
      <c r="K69" s="33" t="s">
        <v>35</v>
      </c>
      <c r="L69" s="33"/>
      <c r="M69" s="5"/>
    </row>
    <row r="70" spans="1:13" ht="14.4" customHeight="1" x14ac:dyDescent="0.2">
      <c r="A70" s="6"/>
      <c r="B70" s="27"/>
      <c r="C70" s="28"/>
      <c r="D70" s="96" t="s">
        <v>63</v>
      </c>
      <c r="E70" s="97"/>
      <c r="F70" s="88"/>
      <c r="G70" s="89"/>
      <c r="H70" s="99" t="s">
        <v>63</v>
      </c>
      <c r="I70" s="100"/>
      <c r="J70" s="25">
        <v>0.33333333333333331</v>
      </c>
      <c r="K70" s="31">
        <f>IFERROR(IF(F70="",0,100000),0)</f>
        <v>0</v>
      </c>
      <c r="L70" s="32"/>
      <c r="M70" s="5"/>
    </row>
    <row r="71" spans="1:13" ht="14.4" customHeight="1" x14ac:dyDescent="0.2">
      <c r="A71" s="6"/>
      <c r="B71" s="20"/>
      <c r="C71" s="20"/>
      <c r="D71" s="98" t="s">
        <v>63</v>
      </c>
      <c r="E71" s="98"/>
      <c r="F71" s="90"/>
      <c r="G71" s="90"/>
      <c r="H71" s="101" t="s">
        <v>63</v>
      </c>
      <c r="I71" s="101"/>
      <c r="J71" s="26"/>
      <c r="K71" s="22">
        <f>IFERROR(IF(F71="",0,100000),0)</f>
        <v>0</v>
      </c>
      <c r="L71" s="22"/>
      <c r="M71" s="5"/>
    </row>
    <row r="72" spans="1:13" ht="14.4" customHeight="1" x14ac:dyDescent="0.2">
      <c r="A72" s="2" t="s">
        <v>36</v>
      </c>
      <c r="B72" s="4"/>
      <c r="C72" s="4"/>
      <c r="D72" s="4"/>
      <c r="E72" s="4"/>
      <c r="J72" s="15"/>
    </row>
    <row r="73" spans="1:13" ht="14.4" customHeight="1" x14ac:dyDescent="0.2">
      <c r="A73" s="6"/>
      <c r="B73" s="33" t="s">
        <v>31</v>
      </c>
      <c r="C73" s="33"/>
      <c r="D73" s="33" t="s">
        <v>47</v>
      </c>
      <c r="E73" s="33"/>
      <c r="F73" s="33" t="s">
        <v>42</v>
      </c>
      <c r="G73" s="33"/>
      <c r="H73" s="33" t="s">
        <v>33</v>
      </c>
      <c r="I73" s="33"/>
      <c r="J73" s="9" t="s">
        <v>34</v>
      </c>
      <c r="K73" s="33" t="s">
        <v>35</v>
      </c>
      <c r="L73" s="33"/>
      <c r="M73" s="5"/>
    </row>
    <row r="74" spans="1:13" ht="14.4" customHeight="1" x14ac:dyDescent="0.2">
      <c r="A74" s="6"/>
      <c r="B74" s="27"/>
      <c r="C74" s="28"/>
      <c r="D74" s="27"/>
      <c r="E74" s="28"/>
      <c r="F74" s="85"/>
      <c r="G74" s="86"/>
      <c r="H74" s="31">
        <f>D74</f>
        <v>0</v>
      </c>
      <c r="I74" s="32"/>
      <c r="J74" s="25">
        <v>0.5</v>
      </c>
      <c r="K74" s="31">
        <f>ROUNDDOWN(H74*J74,-3)</f>
        <v>0</v>
      </c>
      <c r="L74" s="32"/>
      <c r="M74" s="5"/>
    </row>
    <row r="75" spans="1:13" ht="14.4" customHeight="1" x14ac:dyDescent="0.2">
      <c r="A75" s="6"/>
      <c r="B75" s="20"/>
      <c r="C75" s="20"/>
      <c r="D75" s="20"/>
      <c r="E75" s="20"/>
      <c r="F75" s="39"/>
      <c r="G75" s="39"/>
      <c r="H75" s="22">
        <f>D75</f>
        <v>0</v>
      </c>
      <c r="I75" s="22"/>
      <c r="J75" s="26"/>
      <c r="K75" s="22">
        <f>ROUNDDOWN(H75*J74,-3)</f>
        <v>0</v>
      </c>
      <c r="L75" s="22"/>
      <c r="M75" s="5"/>
    </row>
    <row r="76" spans="1:13" ht="14.4" customHeight="1" x14ac:dyDescent="0.2">
      <c r="A76" s="2" t="s">
        <v>53</v>
      </c>
      <c r="B76" s="4"/>
      <c r="C76" s="4"/>
      <c r="D76" s="4"/>
      <c r="E76" s="4"/>
      <c r="J76" s="15"/>
    </row>
    <row r="77" spans="1:13" ht="14.4" customHeight="1" x14ac:dyDescent="0.2">
      <c r="A77" s="6"/>
      <c r="B77" s="33" t="s">
        <v>31</v>
      </c>
      <c r="C77" s="33"/>
      <c r="D77" s="33" t="s">
        <v>47</v>
      </c>
      <c r="E77" s="33"/>
      <c r="F77" s="33" t="s">
        <v>45</v>
      </c>
      <c r="G77" s="33"/>
      <c r="H77" s="33" t="s">
        <v>33</v>
      </c>
      <c r="I77" s="33"/>
      <c r="J77" s="9" t="s">
        <v>34</v>
      </c>
      <c r="K77" s="33" t="s">
        <v>35</v>
      </c>
      <c r="L77" s="33"/>
      <c r="M77" s="5"/>
    </row>
    <row r="78" spans="1:13" ht="14.4" customHeight="1" x14ac:dyDescent="0.2">
      <c r="A78" s="6"/>
      <c r="B78" s="27"/>
      <c r="C78" s="28"/>
      <c r="D78" s="27"/>
      <c r="E78" s="28"/>
      <c r="F78" s="91"/>
      <c r="G78" s="92"/>
      <c r="H78" s="31">
        <f>D78*F78</f>
        <v>0</v>
      </c>
      <c r="I78" s="32"/>
      <c r="J78" s="25">
        <v>0.66666666666666663</v>
      </c>
      <c r="K78" s="31">
        <f>ROUNDDOWN(H78*J78,-3)</f>
        <v>0</v>
      </c>
      <c r="L78" s="32"/>
      <c r="M78" s="5"/>
    </row>
    <row r="79" spans="1:13" ht="14.4" customHeight="1" x14ac:dyDescent="0.2">
      <c r="A79" s="6"/>
      <c r="B79" s="20"/>
      <c r="C79" s="20"/>
      <c r="D79" s="20"/>
      <c r="E79" s="20"/>
      <c r="F79" s="93"/>
      <c r="G79" s="93"/>
      <c r="H79" s="22">
        <f>D79*F79</f>
        <v>0</v>
      </c>
      <c r="I79" s="22"/>
      <c r="J79" s="26"/>
      <c r="K79" s="23">
        <f>ROUNDDOWN(H79*J78,-3)</f>
        <v>0</v>
      </c>
      <c r="L79" s="24"/>
      <c r="M79" s="5"/>
    </row>
    <row r="80" spans="1:13" ht="14.4" customHeight="1" x14ac:dyDescent="0.2">
      <c r="A80" s="2" t="s">
        <v>54</v>
      </c>
      <c r="B80" s="4"/>
      <c r="C80" s="4"/>
      <c r="D80" s="4"/>
      <c r="E80" s="4"/>
      <c r="J80" s="15"/>
    </row>
    <row r="81" spans="1:13" ht="14.4" customHeight="1" x14ac:dyDescent="0.2">
      <c r="A81" s="6"/>
      <c r="B81" s="33" t="s">
        <v>31</v>
      </c>
      <c r="C81" s="33"/>
      <c r="D81" s="33" t="s">
        <v>47</v>
      </c>
      <c r="E81" s="33"/>
      <c r="F81" s="33" t="s">
        <v>44</v>
      </c>
      <c r="G81" s="33"/>
      <c r="H81" s="33" t="s">
        <v>33</v>
      </c>
      <c r="I81" s="33"/>
      <c r="J81" s="9" t="s">
        <v>34</v>
      </c>
      <c r="K81" s="33" t="s">
        <v>35</v>
      </c>
      <c r="L81" s="33"/>
      <c r="M81" s="5"/>
    </row>
    <row r="82" spans="1:13" ht="14.4" customHeight="1" x14ac:dyDescent="0.2">
      <c r="A82" s="6"/>
      <c r="B82" s="27"/>
      <c r="C82" s="28"/>
      <c r="D82" s="27"/>
      <c r="E82" s="28"/>
      <c r="F82" s="29"/>
      <c r="G82" s="30"/>
      <c r="H82" s="31">
        <f>D82*F82</f>
        <v>0</v>
      </c>
      <c r="I82" s="32"/>
      <c r="J82" s="25">
        <v>0.33333333333333331</v>
      </c>
      <c r="K82" s="31">
        <f>ROUNDDOWN(H82*J82,-3)</f>
        <v>0</v>
      </c>
      <c r="L82" s="32"/>
      <c r="M82" s="5"/>
    </row>
    <row r="83" spans="1:13" ht="14.4" customHeight="1" x14ac:dyDescent="0.2">
      <c r="A83" s="6"/>
      <c r="B83" s="20"/>
      <c r="C83" s="20"/>
      <c r="D83" s="20"/>
      <c r="E83" s="20"/>
      <c r="F83" s="21"/>
      <c r="G83" s="21"/>
      <c r="H83" s="22">
        <f>D83*F83</f>
        <v>0</v>
      </c>
      <c r="I83" s="22"/>
      <c r="J83" s="26"/>
      <c r="K83" s="23">
        <f>ROUNDDOWN(H83*J82,-3)</f>
        <v>0</v>
      </c>
      <c r="L83" s="24"/>
      <c r="M83" s="5"/>
    </row>
    <row r="84" spans="1:13" ht="14.4" customHeight="1" x14ac:dyDescent="0.2">
      <c r="A84" s="2" t="s">
        <v>55</v>
      </c>
      <c r="B84" s="4"/>
      <c r="C84" s="4"/>
      <c r="D84" s="4"/>
      <c r="E84" s="4"/>
      <c r="J84" s="15"/>
    </row>
    <row r="85" spans="1:13" ht="14.4" customHeight="1" x14ac:dyDescent="0.2">
      <c r="A85" s="6"/>
      <c r="B85" s="33" t="s">
        <v>31</v>
      </c>
      <c r="C85" s="33"/>
      <c r="D85" s="33" t="s">
        <v>47</v>
      </c>
      <c r="E85" s="33"/>
      <c r="F85" s="33" t="s">
        <v>44</v>
      </c>
      <c r="G85" s="33"/>
      <c r="H85" s="33" t="s">
        <v>33</v>
      </c>
      <c r="I85" s="33"/>
      <c r="J85" s="9" t="s">
        <v>34</v>
      </c>
      <c r="K85" s="33" t="s">
        <v>35</v>
      </c>
      <c r="L85" s="33"/>
      <c r="M85" s="5"/>
    </row>
    <row r="86" spans="1:13" ht="14.4" customHeight="1" x14ac:dyDescent="0.2">
      <c r="A86" s="6"/>
      <c r="B86" s="27"/>
      <c r="C86" s="28"/>
      <c r="D86" s="27"/>
      <c r="E86" s="28"/>
      <c r="F86" s="29"/>
      <c r="G86" s="30"/>
      <c r="H86" s="31">
        <f>D86*F86</f>
        <v>0</v>
      </c>
      <c r="I86" s="32"/>
      <c r="J86" s="25">
        <v>0.5</v>
      </c>
      <c r="K86" s="31">
        <f>ROUNDDOWN(H86*J86,-3)</f>
        <v>0</v>
      </c>
      <c r="L86" s="32"/>
      <c r="M86" s="5"/>
    </row>
    <row r="87" spans="1:13" ht="14.4" customHeight="1" x14ac:dyDescent="0.2">
      <c r="A87" s="6"/>
      <c r="B87" s="20"/>
      <c r="C87" s="20"/>
      <c r="D87" s="20"/>
      <c r="E87" s="20"/>
      <c r="F87" s="21"/>
      <c r="G87" s="21"/>
      <c r="H87" s="22">
        <f>D87*F87</f>
        <v>0</v>
      </c>
      <c r="I87" s="22"/>
      <c r="J87" s="26"/>
      <c r="K87" s="23">
        <f>ROUNDDOWN(H87*J86,-3)</f>
        <v>0</v>
      </c>
      <c r="L87" s="24"/>
      <c r="M87" s="5"/>
    </row>
    <row r="88" spans="1:13" ht="14.4" customHeight="1" x14ac:dyDescent="0.2">
      <c r="A88" s="2" t="s">
        <v>40</v>
      </c>
      <c r="B88" s="4"/>
      <c r="C88" s="4"/>
      <c r="D88" s="4"/>
      <c r="E88" s="4"/>
      <c r="J88" s="15"/>
    </row>
    <row r="89" spans="1:13" ht="14.4" customHeight="1" x14ac:dyDescent="0.2">
      <c r="A89" s="6"/>
      <c r="B89" s="33" t="s">
        <v>31</v>
      </c>
      <c r="C89" s="33"/>
      <c r="D89" s="33" t="s">
        <v>47</v>
      </c>
      <c r="E89" s="33"/>
      <c r="F89" s="33" t="s">
        <v>44</v>
      </c>
      <c r="G89" s="33"/>
      <c r="H89" s="33" t="s">
        <v>33</v>
      </c>
      <c r="I89" s="33"/>
      <c r="J89" s="9" t="s">
        <v>34</v>
      </c>
      <c r="K89" s="33" t="s">
        <v>35</v>
      </c>
      <c r="L89" s="33"/>
      <c r="M89" s="5"/>
    </row>
    <row r="90" spans="1:13" ht="14.4" customHeight="1" x14ac:dyDescent="0.2">
      <c r="A90" s="6"/>
      <c r="B90" s="27"/>
      <c r="C90" s="28"/>
      <c r="D90" s="27"/>
      <c r="E90" s="28"/>
      <c r="F90" s="29"/>
      <c r="G90" s="30"/>
      <c r="H90" s="31">
        <f>D90*F90</f>
        <v>0</v>
      </c>
      <c r="I90" s="32"/>
      <c r="J90" s="25">
        <v>0.5</v>
      </c>
      <c r="K90" s="31">
        <f>ROUNDDOWN(H90*J90,-3)</f>
        <v>0</v>
      </c>
      <c r="L90" s="32"/>
      <c r="M90" s="5"/>
    </row>
    <row r="91" spans="1:13" ht="14.4" customHeight="1" x14ac:dyDescent="0.2">
      <c r="B91" s="20"/>
      <c r="C91" s="20"/>
      <c r="D91" s="20"/>
      <c r="E91" s="20"/>
      <c r="F91" s="21"/>
      <c r="G91" s="21"/>
      <c r="H91" s="22">
        <f>D91*F91</f>
        <v>0</v>
      </c>
      <c r="I91" s="22"/>
      <c r="J91" s="26"/>
      <c r="K91" s="23">
        <f>ROUNDDOWN(H91*J90,-3)</f>
        <v>0</v>
      </c>
      <c r="L91" s="24"/>
    </row>
  </sheetData>
  <mergeCells count="228">
    <mergeCell ref="H74:I74"/>
    <mergeCell ref="K74:L74"/>
    <mergeCell ref="F75:G75"/>
    <mergeCell ref="H75:I75"/>
    <mergeCell ref="B69:C69"/>
    <mergeCell ref="D69:E69"/>
    <mergeCell ref="F69:G69"/>
    <mergeCell ref="H69:I69"/>
    <mergeCell ref="K69:L69"/>
    <mergeCell ref="B70:C70"/>
    <mergeCell ref="D70:E70"/>
    <mergeCell ref="F70:G70"/>
    <mergeCell ref="H70:I70"/>
    <mergeCell ref="J70:J71"/>
    <mergeCell ref="K70:L70"/>
    <mergeCell ref="B71:C71"/>
    <mergeCell ref="D71:E71"/>
    <mergeCell ref="F71:G71"/>
    <mergeCell ref="H71:I71"/>
    <mergeCell ref="K71:L71"/>
    <mergeCell ref="B77:C77"/>
    <mergeCell ref="D77:E77"/>
    <mergeCell ref="K79:L79"/>
    <mergeCell ref="B83:C83"/>
    <mergeCell ref="F77:G77"/>
    <mergeCell ref="H77:I77"/>
    <mergeCell ref="J78:J79"/>
    <mergeCell ref="A12:M13"/>
    <mergeCell ref="B86:C86"/>
    <mergeCell ref="D86:E86"/>
    <mergeCell ref="F86:G86"/>
    <mergeCell ref="H86:I86"/>
    <mergeCell ref="K86:L86"/>
    <mergeCell ref="B82:C82"/>
    <mergeCell ref="D82:E82"/>
    <mergeCell ref="F82:G82"/>
    <mergeCell ref="H82:I82"/>
    <mergeCell ref="K82:L82"/>
    <mergeCell ref="B85:C85"/>
    <mergeCell ref="D85:E85"/>
    <mergeCell ref="D83:E83"/>
    <mergeCell ref="F83:G83"/>
    <mergeCell ref="H83:I83"/>
    <mergeCell ref="K83:L83"/>
    <mergeCell ref="F85:G85"/>
    <mergeCell ref="H85:I85"/>
    <mergeCell ref="K85:L85"/>
    <mergeCell ref="B78:C78"/>
    <mergeCell ref="D78:E78"/>
    <mergeCell ref="F78:G78"/>
    <mergeCell ref="H78:I78"/>
    <mergeCell ref="K78:L78"/>
    <mergeCell ref="B81:C81"/>
    <mergeCell ref="D81:E81"/>
    <mergeCell ref="F81:G81"/>
    <mergeCell ref="H81:I81"/>
    <mergeCell ref="K81:L81"/>
    <mergeCell ref="B79:C79"/>
    <mergeCell ref="F79:G79"/>
    <mergeCell ref="H79:I79"/>
    <mergeCell ref="J82:J83"/>
    <mergeCell ref="D79:E79"/>
    <mergeCell ref="K77:L77"/>
    <mergeCell ref="B66:C66"/>
    <mergeCell ref="D66:E66"/>
    <mergeCell ref="F66:G66"/>
    <mergeCell ref="H66:I66"/>
    <mergeCell ref="K66:L66"/>
    <mergeCell ref="B73:C73"/>
    <mergeCell ref="D73:E73"/>
    <mergeCell ref="F73:G73"/>
    <mergeCell ref="H73:I73"/>
    <mergeCell ref="K73:L73"/>
    <mergeCell ref="B67:C67"/>
    <mergeCell ref="D67:E67"/>
    <mergeCell ref="F67:G67"/>
    <mergeCell ref="H67:I67"/>
    <mergeCell ref="K67:L67"/>
    <mergeCell ref="J66:J67"/>
    <mergeCell ref="B74:C74"/>
    <mergeCell ref="D74:E74"/>
    <mergeCell ref="F74:G74"/>
    <mergeCell ref="B75:C75"/>
    <mergeCell ref="D75:E75"/>
    <mergeCell ref="K75:L75"/>
    <mergeCell ref="J74:J75"/>
    <mergeCell ref="B62:C62"/>
    <mergeCell ref="D62:E62"/>
    <mergeCell ref="F62:G62"/>
    <mergeCell ref="H62:I62"/>
    <mergeCell ref="K62:L62"/>
    <mergeCell ref="B65:C65"/>
    <mergeCell ref="D65:E65"/>
    <mergeCell ref="F65:G65"/>
    <mergeCell ref="H65:I65"/>
    <mergeCell ref="K65:L65"/>
    <mergeCell ref="B63:C63"/>
    <mergeCell ref="D63:E63"/>
    <mergeCell ref="F63:G63"/>
    <mergeCell ref="H63:I63"/>
    <mergeCell ref="K63:L63"/>
    <mergeCell ref="J62:J63"/>
    <mergeCell ref="B58:C58"/>
    <mergeCell ref="D58:E58"/>
    <mergeCell ref="F58:G58"/>
    <mergeCell ref="H58:I58"/>
    <mergeCell ref="K58:L58"/>
    <mergeCell ref="B61:C61"/>
    <mergeCell ref="D61:E61"/>
    <mergeCell ref="F61:G61"/>
    <mergeCell ref="H61:I61"/>
    <mergeCell ref="K61:L61"/>
    <mergeCell ref="B59:C59"/>
    <mergeCell ref="D59:E59"/>
    <mergeCell ref="F59:G59"/>
    <mergeCell ref="H59:I59"/>
    <mergeCell ref="K59:L59"/>
    <mergeCell ref="J58:J59"/>
    <mergeCell ref="B54:C54"/>
    <mergeCell ref="D54:E54"/>
    <mergeCell ref="F54:G54"/>
    <mergeCell ref="H54:I54"/>
    <mergeCell ref="K54:L54"/>
    <mergeCell ref="B57:C57"/>
    <mergeCell ref="D57:E57"/>
    <mergeCell ref="F57:G57"/>
    <mergeCell ref="H57:I57"/>
    <mergeCell ref="K57:L57"/>
    <mergeCell ref="J54:J55"/>
    <mergeCell ref="B53:C53"/>
    <mergeCell ref="D53:E53"/>
    <mergeCell ref="F53:G53"/>
    <mergeCell ref="H53:I53"/>
    <mergeCell ref="K53:L53"/>
    <mergeCell ref="J36:M36"/>
    <mergeCell ref="F38:I38"/>
    <mergeCell ref="J38:M38"/>
    <mergeCell ref="F40:I40"/>
    <mergeCell ref="J40:M40"/>
    <mergeCell ref="F42:I42"/>
    <mergeCell ref="F30:I30"/>
    <mergeCell ref="B33:E33"/>
    <mergeCell ref="F33:I33"/>
    <mergeCell ref="J33:M33"/>
    <mergeCell ref="F34:I34"/>
    <mergeCell ref="J34:M34"/>
    <mergeCell ref="F36:I36"/>
    <mergeCell ref="J42:M42"/>
    <mergeCell ref="B51:D51"/>
    <mergeCell ref="D34:E35"/>
    <mergeCell ref="D36:E37"/>
    <mergeCell ref="D38:E39"/>
    <mergeCell ref="D40:E41"/>
    <mergeCell ref="D42:E43"/>
    <mergeCell ref="F35:I35"/>
    <mergeCell ref="F37:I37"/>
    <mergeCell ref="F39:I39"/>
    <mergeCell ref="F41:I41"/>
    <mergeCell ref="F43:I43"/>
    <mergeCell ref="J35:M35"/>
    <mergeCell ref="J37:M37"/>
    <mergeCell ref="J39:M39"/>
    <mergeCell ref="J41:M41"/>
    <mergeCell ref="J43:M43"/>
    <mergeCell ref="L25:M25"/>
    <mergeCell ref="A15:M15"/>
    <mergeCell ref="B18:M18"/>
    <mergeCell ref="B24:C24"/>
    <mergeCell ref="J24:K24"/>
    <mergeCell ref="L24:M24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K2:M2"/>
    <mergeCell ref="G6:I6"/>
    <mergeCell ref="G7:I7"/>
    <mergeCell ref="G8:I8"/>
    <mergeCell ref="B21:M21"/>
    <mergeCell ref="A10:M10"/>
    <mergeCell ref="B55:C55"/>
    <mergeCell ref="D55:E55"/>
    <mergeCell ref="F55:G55"/>
    <mergeCell ref="H55:I55"/>
    <mergeCell ref="K55:L55"/>
    <mergeCell ref="B40:C43"/>
    <mergeCell ref="B34:C39"/>
    <mergeCell ref="B28:C28"/>
    <mergeCell ref="D28:E28"/>
    <mergeCell ref="F28:G28"/>
    <mergeCell ref="H28:I28"/>
    <mergeCell ref="J28:K28"/>
    <mergeCell ref="L28:M28"/>
    <mergeCell ref="B25:C25"/>
    <mergeCell ref="D25:E25"/>
    <mergeCell ref="F25:G25"/>
    <mergeCell ref="H25:I25"/>
    <mergeCell ref="J25:K25"/>
    <mergeCell ref="B87:C87"/>
    <mergeCell ref="D87:E87"/>
    <mergeCell ref="F87:G87"/>
    <mergeCell ref="H87:I87"/>
    <mergeCell ref="K87:L87"/>
    <mergeCell ref="B91:C91"/>
    <mergeCell ref="D91:E91"/>
    <mergeCell ref="F91:G91"/>
    <mergeCell ref="H91:I91"/>
    <mergeCell ref="K91:L91"/>
    <mergeCell ref="J90:J91"/>
    <mergeCell ref="J86:J87"/>
    <mergeCell ref="B90:C90"/>
    <mergeCell ref="D90:E90"/>
    <mergeCell ref="F90:G90"/>
    <mergeCell ref="H90:I90"/>
    <mergeCell ref="K90:L90"/>
    <mergeCell ref="B89:C89"/>
    <mergeCell ref="D89:E89"/>
    <mergeCell ref="F89:G89"/>
    <mergeCell ref="H89:I89"/>
    <mergeCell ref="K89:L89"/>
  </mergeCells>
  <phoneticPr fontId="3"/>
  <pageMargins left="0.49" right="0.49" top="0.48" bottom="0.48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変更交付申請書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2022-11-24T04:52:08Z</dcterms:modified>
</cp:coreProperties>
</file>