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k0183\Desktop\"/>
    </mc:Choice>
  </mc:AlternateContent>
  <bookViews>
    <workbookView xWindow="24915" yWindow="0" windowWidth="15360" windowHeight="7635" tabRatio="892"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V23" i="12" l="1"/>
  <c r="AA23" i="12"/>
  <c r="Q23" i="12"/>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<sst xmlns="http://schemas.openxmlformats.org/spreadsheetml/2006/main" count="1067" uniqueCount="583">
  <si>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</si>
  <si>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</si>
  <si>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</si>
  <si>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</si>
  <si>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</si>
  <si>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</si>
  <si>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</si>
  <si>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</si>
  <si>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</si>
  <si>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</si>
  <si>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</si>
  <si>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</si>
  <si>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</si>
  <si>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</si>
  <si>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</si>
  <si>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</si>
  <si>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</si>
  <si>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</si>
  <si>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</si>
  <si>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</si>
  <si>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</si>
  <si>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</si>
  <si>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</si>
  <si>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</si>
  <si>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</si>
  <si>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</si>
  <si>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</si>
  <si>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</si>
  <si>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</si>
  <si>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</si>
  <si>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</si>
  <si>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</si>
  <si>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</si>
  <si>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</si>
  <si>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</si>
  <si>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</si>
  <si>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</si>
  <si>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</si>
  <si>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</si>
  <si>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</si>
  <si>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</si>
  <si>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</si>
  <si>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</si>
  <si>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</si>
  <si>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</si>
  <si>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</si>
  <si>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</si>
  <si>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</si>
  <si>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</si>
  <si>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</si>
  <si>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</si>
  <si>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</si>
  <si>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</si>
  <si>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</si>
  <si>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</si>
  <si>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</si>
  <si>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</si>
  <si>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</si>
  <si>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</si>
  <si>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</si>
  <si>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</si>
  <si>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</si>
  <si>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</si>
  <si>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</si>
  <si>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</si>
  <si>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</si>
  <si>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</si>
  <si>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</si>
  <si>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</si>
  <si>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</si>
  <si>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</si>
  <si>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</si>
  <si>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</si>
  <si>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</si>
  <si>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</si>
  <si>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</si>
  <si>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</si>
  <si>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</si>
  <si>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</si>
  <si>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</si>
  <si>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</si>
  <si>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</si>
  <si>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</si>
  <si>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</si>
  <si>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</si>
  <si>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</si>
  <si>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</si>
  <si>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</si>
  <si>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</si>
  <si>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</si>
  <si>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</si>
  <si>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</si>
  <si>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</si>
  <si>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</si>
  <si>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</si>
  <si>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</si>
  <si>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</si>
  <si>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</si>
  <si>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</si>
  <si>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</si>
  <si>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</si>
  <si>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</si>
  <si>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</si>
  <si>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</si>
  <si>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</si>
  <si>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</si>
  <si>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</si>
  <si>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</si>
  <si>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</si>
  <si>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</si>
  <si>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</si>
  <si>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</si>
  <si>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</si>
  <si>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</si>
  <si>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</si>
  <si>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</si>
  <si>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</si>
  <si>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</si>
  <si>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</si>
  <si>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</si>
  <si>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</si>
  <si>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</si>
  <si>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</si>
  <si>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</si>
  <si>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</si>
  <si>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</si>
  <si>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</si>
  <si>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</si>
  <si>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</si>
  <si>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</si>
  <si>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</si>
  <si>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</si>
  <si>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</si>
  <si>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</si>
  <si>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</si>
  <si>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</si>
  <si>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</si>
  <si>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</si>
  <si>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</si>
  <si>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</si>
  <si>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</si>
  <si>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</si>
  <si>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</si>
  <si>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</si>
  <si>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</si>
  <si>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</si>
  <si>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</si>
  <si>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</si>
  <si>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</si>
  <si>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</si>
  <si>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</si>
  <si>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</si>
  <si>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</si>
  <si>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</si>
  <si>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</si>
  <si>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</si>
  <si>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</si>
  <si>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</si>
  <si>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</si>
  <si>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</si>
  <si>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</si>
  <si>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</si>
  <si>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</si>
  <si>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</si>
  <si>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</si>
  <si>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</si>
  <si>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</si>
  <si>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</si>
  <si>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</si>
  <si>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</si>
  <si>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</si>
  <si>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</si>
  <si>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</si>
  <si>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</si>
  <si>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</si>
  <si>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</si>
  <si>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</si>
  <si>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</si>
  <si>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</si>
  <si>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</si>
  <si>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</si>
  <si>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</si>
  <si>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</si>
  <si>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</si>
  <si>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</si>
  <si>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</si>
  <si>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</si>
  <si>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</si>
  <si>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</si>
  <si>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</si>
  <si>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</si>
  <si>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</si>
  <si>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</si>
  <si>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</si>
  <si>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</si>
  <si>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</si>
  <si>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</si>
  <si>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</si>
  <si>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</si>
  <si>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</si>
  <si>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</si>
  <si>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</si>
  <si>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</si>
  <si>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</si>
  <si>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</si>
  <si>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</si>
  <si>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</si>
  <si>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</si>
  <si>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</si>
  <si>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島根県美郷町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</si>
  <si>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</si>
  <si>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</si>
  <si>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</si>
  <si>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</si>
  <si>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</si>
  <si>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</si>
  <si>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</si>
  <si>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</si>
  <si>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</si>
  <si>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</si>
  <si>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</si>
  <si>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</si>
  <si>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</si>
  <si>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</si>
  <si>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</si>
  <si>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</si>
  <si>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</si>
  <si>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</si>
  <si>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</si>
  <si>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</si>
  <si>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</si>
  <si>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</si>
  <si>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</si>
  <si>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</si>
  <si>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</si>
  <si>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</si>
  <si>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</si>
  <si>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</si>
  <si>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</si>
  <si>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</si>
  <si>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</si>
  <si>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</si>
  <si>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</si>
  <si>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</si>
  <si>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</si>
  <si>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</si>
  <si>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</si>
  <si>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</si>
  <si>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</si>
  <si>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</si>
  <si>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</si>
  <si>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</si>
  <si>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</si>
  <si>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</si>
  <si>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</si>
  <si>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</si>
  <si>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</si>
  <si>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</si>
  <si>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</si>
  <si>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</si>
  <si>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</si>
  <si>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</si>
  <si>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</si>
  <si>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</si>
  <si>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</si>
  <si>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</si>
  <si>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</si>
  <si>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</si>
  <si>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</si>
  <si>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</si>
  <si>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</si>
  <si>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</si>
  <si>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</si>
  <si>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</si>
  <si>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</si>
  <si>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</si>
  <si>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</si>
  <si>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</si>
  <si>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</si>
  <si>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</si>
  <si>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</si>
  <si>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</si>
  <si>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</si>
  <si>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</si>
  <si>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</si>
  <si>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</si>
  <si>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</si>
  <si>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</si>
  <si>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</si>
  <si>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</si>
  <si>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</si>
  <si>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</si>
  <si>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</si>
  <si>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</si>
  <si>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</si>
  <si>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</si>
  <si>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</si>
  <si>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</si>
  <si>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</si>
  <si>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</si>
  <si>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</si>
  <si>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</si>
  <si>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</si>
  <si>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</si>
  <si>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</si>
  <si>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</si>
  <si>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</si>
  <si>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</si>
  <si>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</si>
  <si>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</si>
  <si>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</si>
  <si>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</si>
  <si>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</si>
  <si>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</si>
  <si>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</si>
  <si>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</si>
  <si>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</si>
  <si>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</si>
  <si>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</si>
  <si>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</si>
  <si>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</si>
  <si>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</si>
  <si>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</si>
  <si>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</si>
  <si>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</si>
  <si>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</si>
  <si>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</si>
  <si>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</si>
  <si>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</si>
  <si>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</si>
  <si>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</si>
  <si>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</si>
  <si>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</si>
  <si>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</si>
  <si>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</si>
  <si>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</si>
  <si>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</si>
  <si>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</si>
  <si>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</si>
  <si>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</si>
  <si>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</si>
  <si>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</si>
  <si>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</si>
  <si>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</si>
  <si>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</si>
  <si>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</si>
  <si>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</si>
  <si>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</si>
  <si>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</si>
  <si>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</si>
  <si>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</si>
  <si>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</si>
  <si>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</si>
  <si>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</si>
  <si>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</si>
  <si>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</si>
  <si>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</si>
  <si>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</si>
  <si>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島根県美郷町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</si>
  <si>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</si>
  <si>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</si>
  <si>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</si>
  <si>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</si>
  <si>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</si>
  <si>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</si>
  <si>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</si>
  <si>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</si>
  <si>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</si>
  <si>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</si>
  <si>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</si>
  <si>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</si>
  <si>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</si>
  <si>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</si>
  <si>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</si>
  <si>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</si>
  <si>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</si>
  <si>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</si>
  <si>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</si>
  <si>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</si>
  <si>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</si>
  <si>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</si>
  <si>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</si>
  <si>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</si>
  <si>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</si>
  <si>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</si>
  <si>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</si>
  <si>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</si>
  <si>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</si>
  <si>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</si>
  <si>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</si>
  <si>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</si>
  <si>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</si>
  <si>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</si>
  <si>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</si>
  <si>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</si>
  <si>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</si>
  <si>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</si>
  <si>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</si>
  <si>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</si>
  <si>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</si>
  <si>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</si>
  <si>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</si>
  <si>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</si>
  <si>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</si>
  <si>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</si>
  <si>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</si>
  <si>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</si>
  <si>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</si>
  <si>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</si>
  <si>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</si>
  <si>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</si>
  <si>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</si>
  <si>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</si>
  <si>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</si>
  <si>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</si>
  <si>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</si>
  <si>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</si>
  <si>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</si>
  <si>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</si>
  <si>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</si>
  <si>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</si>
  <si>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</si>
  <si>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</si>
  <si>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</si>
  <si>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</si>
  <si>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</si>
  <si>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</si>
  <si>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</si>
  <si>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</si>
  <si>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</si>
  <si>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</si>
  <si>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</si>
  <si>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</si>
  <si>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</si>
  <si>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</si>
  <si>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</si>
  <si>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</si>
  <si>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</si>
  <si>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</si>
  <si>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</si>
  <si>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</si>
  <si>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</si>
  <si>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</si>
  <si>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</si>
  <si>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</si>
  <si>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</si>
  <si>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</si>
  <si>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</si>
  <si>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</si>
  <si>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</si>
  <si>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</si>
  <si>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</si>
  <si>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</si>
  <si>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</si>
  <si>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</si>
  <si>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</si>
  <si>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</si>
  <si>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</si>
  <si>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</si>
  <si>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</si>
  <si>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</si>
  <si>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</si>
  <si>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</si>
  <si>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</si>
  <si>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</si>
  <si>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</si>
  <si>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</si>
  <si>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</si>
  <si>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</si>
  <si>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</si>
  <si>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</si>
  <si>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</si>
  <si>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</si>
  <si>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</si>
  <si>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</si>
  <si>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</si>
  <si>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</si>
  <si>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</si>
  <si>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</si>
  <si>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</si>
  <si>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</si>
  <si>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</si>
  <si>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</si>
  <si>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</si>
  <si>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</si>
  <si>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</si>
  <si>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</si>
  <si>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</si>
  <si>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</si>
  <si>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</si>
  <si>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</si>
  <si>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</si>
  <si>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</si>
  <si>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</si>
  <si>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</si>
  <si>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</si>
  <si>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</si>
  <si>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</si>
  <si>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</si>
  <si>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</si>
  <si>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</si>
  <si>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</si>
  <si>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</si>
  <si>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</si>
  <si>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</si>
  <si>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</si>
  <si>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</si>
  <si>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</si>
  <si>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</si>
  <si>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</si>
  <si>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</si>
  <si>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</si>
  <si>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</si>
  <si>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</si>
  <si>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</si>
  <si>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</si>
  <si>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</si>
  <si>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</si>
  <si>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</si>
  <si>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</si>
  <si>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</si>
  <si>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</si>
  <si>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</si>
  <si>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</si>
  <si>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</si>
  <si>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</si>
  <si>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</si>
  <si>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</si>
  <si>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</si>
  <si>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</si>
  <si>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</si>
  <si>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</si>
  <si>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</si>
  <si>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</si>
  <si>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</si>
  <si>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</si>
  <si>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</si>
  <si>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</si>
  <si>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</si>
  <si>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</si>
  <si>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</si>
  <si>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 1.29</t>
  </si>
  <si>
    <t>一般会計</t>
  </si>
  <si>
    <t>後期高齢者医療特別会計</t>
  </si>
  <si>
    <t>国民健康保険特別会計</t>
  </si>
  <si>
    <t>住宅新築資金等貸付事業特別会計</t>
  </si>
  <si>
    <t>下水道事業特別会計</t>
  </si>
  <si>
    <t>簡易水道事業特別会計</t>
  </si>
  <si>
    <t>君谷診療所特別会計</t>
  </si>
  <si>
    <t>国民健康保険診療所特別会計</t>
  </si>
  <si>
    <t>その他会計（赤字）</t>
  </si>
  <si>
    <t>その他会計（黒字）</t>
  </si>
  <si>
    <t>邑智郡総合事務組合（一般会計）</t>
    <rPh sb="0" eb="3">
      <t>オオチグン</t>
    </rPh>
    <rPh sb="3" eb="5">
      <t>ソウゴウ</t>
    </rPh>
    <rPh sb="5" eb="7">
      <t>ジム</t>
    </rPh>
    <rPh sb="7" eb="9">
      <t>クミアイ</t>
    </rPh>
    <rPh sb="10" eb="12">
      <t>イッパン</t>
    </rPh>
    <rPh sb="12" eb="14">
      <t>カイケイ</t>
    </rPh>
    <phoneticPr fontId="11"/>
  </si>
  <si>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11"/>
  </si>
  <si>
    <t>江津邑智消防組合</t>
    <rPh sb="0" eb="2">
      <t>ゴウツ</t>
    </rPh>
    <rPh sb="2" eb="4">
      <t>オオチ</t>
    </rPh>
    <rPh sb="4" eb="6">
      <t>ショウボウ</t>
    </rPh>
    <rPh sb="6" eb="8">
      <t>クミアイ</t>
    </rPh>
    <phoneticPr fontId="11"/>
  </si>
  <si>
    <t>島根県市町村総合事務組合</t>
    <rPh sb="0" eb="3">
      <t>シマネケン</t>
    </rPh>
    <rPh sb="3" eb="6">
      <t>シチョウソン</t>
    </rPh>
    <rPh sb="6" eb="8">
      <t>ソウゴウ</t>
    </rPh>
    <rPh sb="8" eb="10">
      <t>ジム</t>
    </rPh>
    <rPh sb="10" eb="12">
      <t>クミアイ</t>
    </rPh>
    <phoneticPr fontId="11"/>
  </si>
  <si>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11"/>
  </si>
  <si>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11"/>
  </si>
  <si>
    <t>邑智郡公立病院組合</t>
    <rPh sb="0" eb="3">
      <t>オオチグン</t>
    </rPh>
    <rPh sb="3" eb="5">
      <t>コウリツ</t>
    </rPh>
    <rPh sb="5" eb="7">
      <t>ビョウイン</t>
    </rPh>
    <rPh sb="7" eb="9">
      <t>クミアイ</t>
    </rPh>
    <phoneticPr fontId="11"/>
  </si>
  <si>
    <t>-</t>
    <phoneticPr fontId="11"/>
  </si>
  <si>
    <t>-</t>
    <phoneticPr fontId="11"/>
  </si>
  <si>
    <t>グリーンロードだいわ</t>
  </si>
  <si>
    <t>美郷町開発公社</t>
    <rPh sb="0" eb="3">
      <t>ミサトチョウ</t>
    </rPh>
    <rPh sb="3" eb="5">
      <t>カイハツ</t>
    </rPh>
    <rPh sb="5" eb="7">
      <t>コウシャ</t>
    </rPh>
    <phoneticPr fontId="11"/>
  </si>
  <si>
    <t>-</t>
    <phoneticPr fontId="11"/>
  </si>
  <si>
    <t>地域振興基金</t>
    <rPh sb="0" eb="2">
      <t>チイキ</t>
    </rPh>
    <rPh sb="2" eb="4">
      <t>シンコウ</t>
    </rPh>
    <rPh sb="4" eb="6">
      <t>キキン</t>
    </rPh>
    <phoneticPr fontId="11"/>
  </si>
  <si>
    <t>公共施設維持管理基金</t>
    <rPh sb="0" eb="2">
      <t>コウキョウ</t>
    </rPh>
    <rPh sb="2" eb="4">
      <t>シセツ</t>
    </rPh>
    <rPh sb="4" eb="6">
      <t>イジ</t>
    </rPh>
    <rPh sb="6" eb="8">
      <t>カンリ</t>
    </rPh>
    <rPh sb="8" eb="10">
      <t>キキン</t>
    </rPh>
    <phoneticPr fontId="11"/>
  </si>
  <si>
    <t>地域福祉振興基金</t>
    <rPh sb="0" eb="2">
      <t>チイキ</t>
    </rPh>
    <rPh sb="2" eb="4">
      <t>フクシ</t>
    </rPh>
    <rPh sb="4" eb="6">
      <t>シンコウ</t>
    </rPh>
    <rPh sb="6" eb="8">
      <t>キキン</t>
    </rPh>
    <phoneticPr fontId="11"/>
  </si>
  <si>
    <t>電算機器管理基金</t>
    <rPh sb="0" eb="2">
      <t>デンサン</t>
    </rPh>
    <rPh sb="2" eb="4">
      <t>キキ</t>
    </rPh>
    <rPh sb="4" eb="6">
      <t>カンリ</t>
    </rPh>
    <rPh sb="6" eb="8">
      <t>キキン</t>
    </rPh>
    <phoneticPr fontId="11"/>
  </si>
  <si>
    <t>地域雇用創出推進基金</t>
    <rPh sb="0" eb="2">
      <t>チイキ</t>
    </rPh>
    <rPh sb="2" eb="4">
      <t>コヨウ</t>
    </rPh>
    <rPh sb="4" eb="6">
      <t>ソウシュツ</t>
    </rPh>
    <rPh sb="6" eb="8">
      <t>スイシン</t>
    </rPh>
    <rPh sb="8" eb="10">
      <t>キキン</t>
    </rPh>
    <phoneticPr fontId="11"/>
  </si>
  <si>
    <t>実質公債費比率</t>
    <phoneticPr fontId="5"/>
  </si>
  <si>
    <t>将来負担比率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</si>
  <si>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</si>
  <si>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</si>
  <si>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</si>
  <si>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</si>
  <si>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</si>
  <si>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</si>
  <si>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</si>
  <si>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</si>
  <si>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</si>
  <si>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</si>
  <si>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類似団体と比較してわずかに有形固定資産減価償却率が低いのは、市民会館と図書館を新しく立て直したことが大きな要因。しかし伸び率をみると今後類似団体を超える可能性が高い。
</t>
    <rPh sb="0" eb="2">
      <t>ルイジ</t>
    </rPh>
    <rPh sb="2" eb="4">
      <t>ダンタイ</t>
    </rPh>
    <rPh sb="5" eb="7">
      <t>ヒカク</t>
    </rPh>
    <rPh sb="13" eb="15">
      <t>ユウケイ</t>
    </rPh>
    <rPh sb="15" eb="17">
      <t>コテイ</t>
    </rPh>
    <rPh sb="17" eb="19">
      <t>シサン</t>
    </rPh>
    <rPh sb="19" eb="21">
      <t>ゲンカ</t>
    </rPh>
    <rPh sb="21" eb="23">
      <t>ショウキャク</t>
    </rPh>
    <rPh sb="23" eb="24">
      <t>リツ</t>
    </rPh>
    <rPh sb="25" eb="26">
      <t>ヒク</t>
    </rPh>
    <rPh sb="30" eb="32">
      <t>シミン</t>
    </rPh>
    <rPh sb="32" eb="34">
      <t>カイカン</t>
    </rPh>
    <rPh sb="35" eb="38">
      <t>トショカン</t>
    </rPh>
    <rPh sb="39" eb="40">
      <t>アタラ</t>
    </rPh>
    <rPh sb="42" eb="43">
      <t>タ</t>
    </rPh>
    <rPh sb="44" eb="45">
      <t>ナオ</t>
    </rPh>
    <rPh sb="50" eb="51">
      <t>オオ</t>
    </rPh>
    <rPh sb="53" eb="55">
      <t>ヨウイン</t>
    </rPh>
    <rPh sb="59" eb="60">
      <t>ノ</t>
    </rPh>
    <rPh sb="61" eb="62">
      <t>リツ</t>
    </rPh>
    <rPh sb="66" eb="68">
      <t>コンゴ</t>
    </rPh>
    <rPh sb="68" eb="70">
      <t>ルイジ</t>
    </rPh>
    <rPh sb="70" eb="72">
      <t>ダンタイ</t>
    </rPh>
    <rPh sb="73" eb="74">
      <t>コ</t>
    </rPh>
    <rPh sb="76" eb="79">
      <t>カノウセイ</t>
    </rPh>
    <rPh sb="80" eb="81">
      <t>タカ</t>
    </rPh>
    <phoneticPr fontId="2"/>
  </si>
  <si>
    <t>実質公債費比率は償却分を上回る起債を行っていないことから年々減少しているが、人口減少に伴う交付税の減額がある中で歳出の削減が出来ていないことから財政状況が悪化。補うために基金を取り崩すことによって将来負担比率は増加している。</t>
    <rPh sb="0" eb="2">
      <t>ジッシツ</t>
    </rPh>
    <rPh sb="2" eb="5">
      <t>コウサイヒ</t>
    </rPh>
    <rPh sb="5" eb="7">
      <t>ヒリツ</t>
    </rPh>
    <rPh sb="8" eb="10">
      <t>ショウキャク</t>
    </rPh>
    <rPh sb="10" eb="11">
      <t>ブン</t>
    </rPh>
    <rPh sb="12" eb="14">
      <t>ウワマワ</t>
    </rPh>
    <rPh sb="15" eb="17">
      <t>キサイ</t>
    </rPh>
    <rPh sb="18" eb="19">
      <t>オコナ</t>
    </rPh>
    <rPh sb="28" eb="30">
      <t>ネンネン</t>
    </rPh>
    <rPh sb="30" eb="32">
      <t>ゲンショウ</t>
    </rPh>
    <rPh sb="38" eb="40">
      <t>ジンコウ</t>
    </rPh>
    <rPh sb="40" eb="42">
      <t>ゲンショウ</t>
    </rPh>
    <rPh sb="43" eb="44">
      <t>トモナ</t>
    </rPh>
    <rPh sb="45" eb="48">
      <t>コウフゼイ</t>
    </rPh>
    <rPh sb="49" eb="51">
      <t>ゲンガク</t>
    </rPh>
    <rPh sb="54" eb="55">
      <t>ナカ</t>
    </rPh>
    <rPh sb="56" eb="58">
      <t>サイシュツ</t>
    </rPh>
    <rPh sb="59" eb="61">
      <t>サクゲン</t>
    </rPh>
    <rPh sb="62" eb="64">
      <t>デキ</t>
    </rPh>
    <rPh sb="72" eb="74">
      <t>ザイセイ</t>
    </rPh>
    <rPh sb="74" eb="76">
      <t>ジョウキョウ</t>
    </rPh>
    <rPh sb="77" eb="79">
      <t>アッカ</t>
    </rPh>
    <rPh sb="80" eb="81">
      <t>オギナ</t>
    </rPh>
    <rPh sb="85" eb="87">
      <t>キキン</t>
    </rPh>
    <rPh sb="88" eb="89">
      <t>ト</t>
    </rPh>
    <rPh sb="90" eb="91">
      <t>クズ</t>
    </rPh>
    <rPh sb="98" eb="100">
      <t>ショウライ</t>
    </rPh>
    <rPh sb="100" eb="102">
      <t>フタン</t>
    </rPh>
    <rPh sb="102" eb="104">
      <t>ヒリツ</t>
    </rPh>
    <rPh sb="105" eb="10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</si>
</sst>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8" xfId="15" applyFont="1" applyBorder="1" applyAlignment="1" applyProtection="1">
      <alignment horizontal="center" vertical="center" shrinkToFit="1"/>
      <protection locked="0"/>
    </xf>
    <xf numFmtId="0" fontId="29" fillId="0" borderId="110" xfId="12" applyFont="1" applyBorder="1" applyAlignment="1" applyProtection="1">
      <alignment horizontal="center" vertical="center" shrinkToFit="1"/>
      <protection locked="0"/>
    </xf>
    <xf numFmtId="0" fontId="29" fillId="0" borderId="110" xfId="12" applyFont="1" applyFill="1" applyBorder="1" applyAlignment="1" applyProtection="1">
      <alignment horizontal="center" vertical="center" shrinkToFit="1"/>
      <protection locked="0"/>
    </xf>
    <xf numFmtId="0" fontId="29" fillId="0" borderId="121"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09" xfId="15" applyNumberFormat="1" applyFont="1" applyBorder="1" applyAlignment="1" applyProtection="1">
      <alignment horizontal="left" vertical="center" shrinkToFit="1"/>
      <protection locked="0"/>
    </xf>
    <xf numFmtId="0" fontId="29" fillId="0" borderId="111" xfId="14"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0" borderId="120" xfId="15" applyNumberFormat="1" applyFont="1" applyBorder="1" applyAlignment="1" applyProtection="1">
      <alignment horizontal="left" vertical="center" shrinkToFit="1"/>
      <protection locked="0"/>
    </xf>
    <xf numFmtId="0" fontId="29" fillId="0" borderId="11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8" xfId="15" applyNumberFormat="1" applyFont="1" applyBorder="1" applyAlignment="1" applyProtection="1">
      <alignment horizontal="left" vertical="center" shrinkToFit="1"/>
      <protection locked="0"/>
    </xf>
    <xf numFmtId="177" fontId="29" fillId="0" borderId="119" xfId="15"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3"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0" fontId="29" fillId="0" borderId="123"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0" borderId="136"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177" fontId="29" fillId="0" borderId="136" xfId="12" applyNumberFormat="1" applyFont="1" applyBorder="1" applyAlignment="1" applyProtection="1">
      <alignment horizontal="right" vertical="center" shrinkToFit="1"/>
      <protection locked="0"/>
    </xf>
    <xf numFmtId="0" fontId="29" fillId="0" borderId="115" xfId="12" applyFont="1" applyBorder="1" applyAlignment="1" applyProtection="1">
      <alignment horizontal="left" vertical="center" shrinkToFit="1"/>
      <protection locked="0"/>
    </xf>
    <xf numFmtId="0" fontId="29" fillId="0" borderId="120" xfId="12" applyFont="1" applyBorder="1" applyAlignment="1" applyProtection="1">
      <alignment horizontal="left" vertical="center" shrinkToFit="1"/>
      <protection locked="0"/>
    </xf>
    <xf numFmtId="177" fontId="29" fillId="0" borderId="119" xfId="12" applyNumberFormat="1" applyFont="1" applyBorder="1" applyAlignment="1" applyProtection="1">
      <alignment horizontal="right" vertical="center" shrinkToFit="1"/>
      <protection locked="0"/>
    </xf>
    <xf numFmtId="187" fontId="29" fillId="0" borderId="115" xfId="12" applyNumberFormat="1" applyFont="1" applyBorder="1" applyAlignment="1" applyProtection="1">
      <alignment horizontal="right" vertical="center" shrinkToFit="1"/>
      <protection locked="0"/>
    </xf>
    <xf numFmtId="177" fontId="29" fillId="6" borderId="114"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9" xfId="13" applyNumberFormat="1" applyFont="1" applyFill="1" applyBorder="1" applyAlignment="1" applyProtection="1">
      <alignment horizontal="right" vertical="center" shrinkToFit="1"/>
      <protection locked="0"/>
    </xf>
    <xf numFmtId="187" fontId="29" fillId="6" borderId="115" xfId="13" applyNumberFormat="1" applyFont="1" applyFill="1" applyBorder="1" applyAlignment="1" applyProtection="1">
      <alignment horizontal="righ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3"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1" xfId="12" applyNumberFormat="1" applyFont="1" applyFill="1" applyBorder="1" applyAlignment="1" applyProtection="1">
      <alignment horizontal="left"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8" xfId="12" applyNumberFormat="1" applyFont="1" applyFill="1" applyBorder="1" applyAlignment="1" applyProtection="1">
      <alignment horizontal="left" vertical="center" shrinkToFit="1"/>
      <protection locked="0"/>
    </xf>
    <xf numFmtId="177" fontId="29" fillId="6" borderId="111" xfId="12" applyNumberFormat="1" applyFont="1" applyFill="1" applyBorder="1" applyAlignment="1" applyProtection="1">
      <alignment horizontal="righ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0" fontId="29" fillId="6" borderId="111" xfId="12"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7"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0" fontId="29" fillId="0" borderId="115" xfId="12" applyNumberFormat="1" applyFont="1" applyBorder="1" applyAlignment="1" applyProtection="1">
      <alignment horizontal="left" vertical="center" shrinkToFit="1"/>
      <protection locked="0"/>
    </xf>
    <xf numFmtId="0" fontId="29" fillId="0" borderId="120" xfId="12" applyNumberFormat="1" applyFont="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2" xfId="12" applyNumberFormat="1" applyFont="1" applyFill="1" applyBorder="1" applyAlignment="1" applyProtection="1">
      <alignment horizontal="right" vertical="center" shrinkToFit="1"/>
      <protection locked="0"/>
    </xf>
    <xf numFmtId="177" fontId="29" fillId="6" borderId="123" xfId="12" applyNumberFormat="1" applyFont="1" applyFill="1" applyBorder="1" applyAlignment="1" applyProtection="1">
      <alignment horizontal="right" vertical="center" shrinkToFit="1"/>
      <protection locked="0"/>
    </xf>
    <xf numFmtId="0" fontId="29" fillId="6" borderId="123"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0"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0"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8"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7"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29"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245039</c:v>
                </c:pt>
                <c:pt idx="3">
                  <c:v>310300</c:v>
                </c:pt>
                <c:pt idx="4">
                  <c:v>317319</c:v>
                </c:pt>
              </c:numCache>
            </c:numRef>
          </c:val>
          <c:smooth val="0"/>
          <c:extLst>
            <c:ext xmlns:c16="http://schemas.microsoft.com/office/drawing/2014/chart" uri="{C3380CC4-5D6E-409C-BE32-E72D297353CC}">
              <c16:uniqueId val="{00000000-F97C-4F24-BB6D-CBFD057568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265156</c:v>
                </c:pt>
                <c:pt idx="1">
                  <c:v>165676</c:v>
                </c:pt>
                <c:pt idx="2">
                  <c:v>327070</c:v>
                </c:pt>
                <c:pt idx="3">
                  <c:v>171634</c:v>
                </c:pt>
                <c:pt idx="4">
                  <c:v>195052</c:v>
                </c:pt>
              </c:numCache>
            </c:numRef>
          </c:val>
          <c:smooth val="0"/>
          <c:extLst>
            <c:ext xmlns:c16="http://schemas.microsoft.com/office/drawing/2014/chart" uri="{C3380CC4-5D6E-409C-BE32-E72D297353CC}">
              <c16:uniqueId val="{00000001-F97C-4F24-BB6D-CBFD057568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2.29</c:v>
                </c:pt>
                <c:pt idx="1">
                  <c:v>2.7</c:v>
                </c:pt>
                <c:pt idx="2">
                  <c:v>5.35</c:v>
                </c:pt>
                <c:pt idx="3">
                  <c:v>4.8</c:v>
                </c:pt>
                <c:pt idx="4">
                  <c:v>3.63</c:v>
                </c:pt>
              </c:numCache>
            </c:numRef>
          </c:val>
          <c:extLst>
            <c:ext xmlns:c16="http://schemas.microsoft.com/office/drawing/2014/chart" uri="{C3380CC4-5D6E-409C-BE32-E72D297353CC}">
              <c16:uniqueId val="{00000000-659F-492B-AD5E-5918FA9C87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25.99</c:v>
                </c:pt>
                <c:pt idx="1">
                  <c:v>28.24</c:v>
                </c:pt>
                <c:pt idx="2">
                  <c:v>28.77</c:v>
                </c:pt>
                <c:pt idx="3">
                  <c:v>30.25</c:v>
                </c:pt>
                <c:pt idx="4">
                  <c:v>31.01</c:v>
                </c:pt>
              </c:numCache>
            </c:numRef>
          </c:val>
          <c:extLst>
            <c:ext xmlns:c16="http://schemas.microsoft.com/office/drawing/2014/chart" uri="{C3380CC4-5D6E-409C-BE32-E72D297353CC}">
              <c16:uniqueId val="{00000001-659F-492B-AD5E-5918FA9C87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1.32</c:v>
                </c:pt>
                <c:pt idx="1">
                  <c:v>2.76</c:v>
                </c:pt>
                <c:pt idx="2">
                  <c:v>6.29</c:v>
                </c:pt>
                <c:pt idx="3">
                  <c:v>-0.82</c:v>
                </c:pt>
                <c:pt idx="4">
                  <c:v>-1.29</c:v>
                </c:pt>
              </c:numCache>
            </c:numRef>
          </c:val>
          <c:smooth val="0"/>
          <c:extLst>
            <c:ext xmlns:c16="http://schemas.microsoft.com/office/drawing/2014/chart" uri="{C3380CC4-5D6E-409C-BE32-E72D297353CC}">
              <c16:uniqueId val="{00000002-659F-492B-AD5E-5918FA9C87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86-44FE-9C03-0A20105664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6-44FE-9C03-0A201056640E}"/>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86-44FE-9C03-0A201056640E}"/>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86-44FE-9C03-0A201056640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986-44FE-9C03-0A201056640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9986-44FE-9C03-0A201056640E}"/>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6-9986-44FE-9C03-0A201056640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7-9986-44FE-9C03-0A201056640E}"/>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0.06</c:v>
                </c:pt>
                <c:pt idx="2">
                  <c:v>#N/A</c:v>
                </c:pt>
                <c:pt idx="3">
                  <c:v>0.12</c:v>
                </c:pt>
                <c:pt idx="4">
                  <c:v>#N/A</c:v>
                </c:pt>
                <c:pt idx="5">
                  <c:v>0.15</c:v>
                </c:pt>
                <c:pt idx="6">
                  <c:v>#N/A</c:v>
                </c:pt>
                <c:pt idx="7">
                  <c:v>0.09</c:v>
                </c:pt>
                <c:pt idx="8">
                  <c:v>#N/A</c:v>
                </c:pt>
                <c:pt idx="9">
                  <c:v>0.11</c:v>
                </c:pt>
              </c:numCache>
            </c:numRef>
          </c:val>
          <c:extLst>
            <c:ext xmlns:c16="http://schemas.microsoft.com/office/drawing/2014/chart" uri="{C3380CC4-5D6E-409C-BE32-E72D297353CC}">
              <c16:uniqueId val="{00000008-9986-44FE-9C03-0A20105664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2.29</c:v>
                </c:pt>
                <c:pt idx="2">
                  <c:v>#N/A</c:v>
                </c:pt>
                <c:pt idx="3">
                  <c:v>2.69</c:v>
                </c:pt>
                <c:pt idx="4">
                  <c:v>#N/A</c:v>
                </c:pt>
                <c:pt idx="5">
                  <c:v>5.34</c:v>
                </c:pt>
                <c:pt idx="6">
                  <c:v>#N/A</c:v>
                </c:pt>
                <c:pt idx="7">
                  <c:v>4.79</c:v>
                </c:pt>
                <c:pt idx="8">
                  <c:v>#N/A</c:v>
                </c:pt>
                <c:pt idx="9">
                  <c:v>3.6</c:v>
                </c:pt>
              </c:numCache>
            </c:numRef>
          </c:val>
          <c:extLst>
            <c:ext xmlns:c16="http://schemas.microsoft.com/office/drawing/2014/chart" uri="{C3380CC4-5D6E-409C-BE32-E72D297353CC}">
              <c16:uniqueId val="{00000009-9986-44FE-9C03-0A20105664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1098</c:v>
                </c:pt>
                <c:pt idx="5">
                  <c:v>1230</c:v>
                </c:pt>
                <c:pt idx="8">
                  <c:v>1201</c:v>
                </c:pt>
                <c:pt idx="11">
                  <c:v>1138</c:v>
                </c:pt>
                <c:pt idx="14">
                  <c:v>1088</c:v>
                </c:pt>
              </c:numCache>
            </c:numRef>
          </c:val>
          <c:extLst>
            <c:ext xmlns:c16="http://schemas.microsoft.com/office/drawing/2014/chart" uri="{C3380CC4-5D6E-409C-BE32-E72D297353CC}">
              <c16:uniqueId val="{00000000-BFCC-48BF-869C-9DE40C54C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CC-48BF-869C-9DE40C54C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20</c:v>
                </c:pt>
                <c:pt idx="6">
                  <c:v>20</c:v>
                </c:pt>
                <c:pt idx="9">
                  <c:v>20</c:v>
                </c:pt>
                <c:pt idx="12">
                  <c:v>20</c:v>
                </c:pt>
              </c:numCache>
            </c:numRef>
          </c:val>
          <c:extLst>
            <c:ext xmlns:c16="http://schemas.microsoft.com/office/drawing/2014/chart" uri="{C3380CC4-5D6E-409C-BE32-E72D297353CC}">
              <c16:uniqueId val="{00000002-BFCC-48BF-869C-9DE40C54C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16</c:v>
                </c:pt>
                <c:pt idx="6">
                  <c:v>23</c:v>
                </c:pt>
                <c:pt idx="9">
                  <c:v>26</c:v>
                </c:pt>
                <c:pt idx="12">
                  <c:v>28</c:v>
                </c:pt>
              </c:numCache>
            </c:numRef>
          </c:val>
          <c:extLst>
            <c:ext xmlns:c16="http://schemas.microsoft.com/office/drawing/2014/chart" uri="{C3380CC4-5D6E-409C-BE32-E72D297353CC}">
              <c16:uniqueId val="{00000003-BFCC-48BF-869C-9DE40C54C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199</c:v>
                </c:pt>
                <c:pt idx="3">
                  <c:v>192</c:v>
                </c:pt>
                <c:pt idx="6">
                  <c:v>192</c:v>
                </c:pt>
                <c:pt idx="9">
                  <c:v>181</c:v>
                </c:pt>
                <c:pt idx="12">
                  <c:v>183</c:v>
                </c:pt>
              </c:numCache>
            </c:numRef>
          </c:val>
          <c:extLst>
            <c:ext xmlns:c16="http://schemas.microsoft.com/office/drawing/2014/chart" uri="{C3380CC4-5D6E-409C-BE32-E72D297353CC}">
              <c16:uniqueId val="{00000004-BFCC-48BF-869C-9DE40C54C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C-48BF-869C-9DE40C54C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CC-48BF-869C-9DE40C54C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1246</c:v>
                </c:pt>
                <c:pt idx="3">
                  <c:v>1378</c:v>
                </c:pt>
                <c:pt idx="6">
                  <c:v>1360</c:v>
                </c:pt>
                <c:pt idx="9">
                  <c:v>1273</c:v>
                </c:pt>
                <c:pt idx="12">
                  <c:v>1155</c:v>
                </c:pt>
              </c:numCache>
            </c:numRef>
          </c:val>
          <c:extLst>
            <c:ext xmlns:c16="http://schemas.microsoft.com/office/drawing/2014/chart" uri="{C3380CC4-5D6E-409C-BE32-E72D297353CC}">
              <c16:uniqueId val="{00000007-BFCC-48BF-869C-9DE40C54C5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391</c:v>
                </c:pt>
                <c:pt idx="2">
                  <c:v>#N/A</c:v>
                </c:pt>
                <c:pt idx="3">
                  <c:v>#N/A</c:v>
                </c:pt>
                <c:pt idx="4">
                  <c:v>376</c:v>
                </c:pt>
                <c:pt idx="5">
                  <c:v>#N/A</c:v>
                </c:pt>
                <c:pt idx="6">
                  <c:v>#N/A</c:v>
                </c:pt>
                <c:pt idx="7">
                  <c:v>394</c:v>
                </c:pt>
                <c:pt idx="8">
                  <c:v>#N/A</c:v>
                </c:pt>
                <c:pt idx="9">
                  <c:v>#N/A</c:v>
                </c:pt>
                <c:pt idx="10">
                  <c:v>362</c:v>
                </c:pt>
                <c:pt idx="11">
                  <c:v>#N/A</c:v>
                </c:pt>
                <c:pt idx="12">
                  <c:v>#N/A</c:v>
                </c:pt>
                <c:pt idx="13">
                  <c:v>298</c:v>
                </c:pt>
                <c:pt idx="14">
                  <c:v>#N/A</c:v>
                </c:pt>
              </c:numCache>
            </c:numRef>
          </c:val>
          <c:smooth val="0"/>
          <c:extLst>
            <c:ext xmlns:c16="http://schemas.microsoft.com/office/drawing/2014/chart" uri="{C3380CC4-5D6E-409C-BE32-E72D297353CC}">
              <c16:uniqueId val="{00000008-BFCC-48BF-869C-9DE40C54C5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9546</c:v>
                </c:pt>
                <c:pt idx="5">
                  <c:v>9201</c:v>
                </c:pt>
                <c:pt idx="8">
                  <c:v>9306</c:v>
                </c:pt>
                <c:pt idx="11">
                  <c:v>8756</c:v>
                </c:pt>
                <c:pt idx="14">
                  <c:v>8133</c:v>
                </c:pt>
              </c:numCache>
            </c:numRef>
          </c:val>
          <c:extLst>
            <c:ext xmlns:c16="http://schemas.microsoft.com/office/drawing/2014/chart" uri="{C3380CC4-5D6E-409C-BE32-E72D297353CC}">
              <c16:uniqueId val="{00000000-C86D-4934-8ED4-3520E65073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676</c:v>
                </c:pt>
                <c:pt idx="5">
                  <c:v>615</c:v>
                </c:pt>
                <c:pt idx="8">
                  <c:v>522</c:v>
                </c:pt>
                <c:pt idx="11">
                  <c:v>447</c:v>
                </c:pt>
                <c:pt idx="14">
                  <c:v>387</c:v>
                </c:pt>
              </c:numCache>
            </c:numRef>
          </c:val>
          <c:extLst>
            <c:ext xmlns:c16="http://schemas.microsoft.com/office/drawing/2014/chart" uri="{C3380CC4-5D6E-409C-BE32-E72D297353CC}">
              <c16:uniqueId val="{00000001-C86D-4934-8ED4-3520E65073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2731</c:v>
                </c:pt>
                <c:pt idx="5">
                  <c:v>2764</c:v>
                </c:pt>
                <c:pt idx="8">
                  <c:v>2756</c:v>
                </c:pt>
                <c:pt idx="11">
                  <c:v>2739</c:v>
                </c:pt>
                <c:pt idx="14">
                  <c:v>2722</c:v>
                </c:pt>
              </c:numCache>
            </c:numRef>
          </c:val>
          <c:extLst>
            <c:ext xmlns:c16="http://schemas.microsoft.com/office/drawing/2014/chart" uri="{C3380CC4-5D6E-409C-BE32-E72D297353CC}">
              <c16:uniqueId val="{00000002-C86D-4934-8ED4-3520E65073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6D-4934-8ED4-3520E65073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6D-4934-8ED4-3520E65073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6D-4934-8ED4-3520E65073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1397</c:v>
                </c:pt>
                <c:pt idx="3">
                  <c:v>1352</c:v>
                </c:pt>
                <c:pt idx="6">
                  <c:v>1314</c:v>
                </c:pt>
                <c:pt idx="9">
                  <c:v>1311</c:v>
                </c:pt>
                <c:pt idx="12">
                  <c:v>1323</c:v>
                </c:pt>
              </c:numCache>
            </c:numRef>
          </c:val>
          <c:extLst>
            <c:ext xmlns:c16="http://schemas.microsoft.com/office/drawing/2014/chart" uri="{C3380CC4-5D6E-409C-BE32-E72D297353CC}">
              <c16:uniqueId val="{00000006-C86D-4934-8ED4-3520E65073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224</c:v>
                </c:pt>
                <c:pt idx="3">
                  <c:v>249</c:v>
                </c:pt>
                <c:pt idx="6">
                  <c:v>231</c:v>
                </c:pt>
                <c:pt idx="9">
                  <c:v>221</c:v>
                </c:pt>
                <c:pt idx="12">
                  <c:v>186</c:v>
                </c:pt>
              </c:numCache>
            </c:numRef>
          </c:val>
          <c:extLst>
            <c:ext xmlns:c16="http://schemas.microsoft.com/office/drawing/2014/chart" uri="{C3380CC4-5D6E-409C-BE32-E72D297353CC}">
              <c16:uniqueId val="{00000007-C86D-4934-8ED4-3520E65073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2514</c:v>
                </c:pt>
                <c:pt idx="3">
                  <c:v>2398</c:v>
                </c:pt>
                <c:pt idx="6">
                  <c:v>2299</c:v>
                </c:pt>
                <c:pt idx="9">
                  <c:v>2258</c:v>
                </c:pt>
                <c:pt idx="12">
                  <c:v>2096</c:v>
                </c:pt>
              </c:numCache>
            </c:numRef>
          </c:val>
          <c:extLst>
            <c:ext xmlns:c16="http://schemas.microsoft.com/office/drawing/2014/chart" uri="{C3380CC4-5D6E-409C-BE32-E72D297353CC}">
              <c16:uniqueId val="{00000008-C86D-4934-8ED4-3520E65073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177</c:v>
                </c:pt>
                <c:pt idx="3">
                  <c:v>159</c:v>
                </c:pt>
                <c:pt idx="6">
                  <c:v>140</c:v>
                </c:pt>
                <c:pt idx="9">
                  <c:v>121</c:v>
                </c:pt>
                <c:pt idx="12">
                  <c:v>102</c:v>
                </c:pt>
              </c:numCache>
            </c:numRef>
          </c:val>
          <c:extLst>
            <c:ext xmlns:c16="http://schemas.microsoft.com/office/drawing/2014/chart" uri="{C3380CC4-5D6E-409C-BE32-E72D297353CC}">
              <c16:uniqueId val="{00000009-C86D-4934-8ED4-3520E65073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10824</c:v>
                </c:pt>
                <c:pt idx="3">
                  <c:v>10402</c:v>
                </c:pt>
                <c:pt idx="6">
                  <c:v>10469</c:v>
                </c:pt>
                <c:pt idx="9">
                  <c:v>9903</c:v>
                </c:pt>
                <c:pt idx="12">
                  <c:v>9615</c:v>
                </c:pt>
              </c:numCache>
            </c:numRef>
          </c:val>
          <c:extLst>
            <c:ext xmlns:c16="http://schemas.microsoft.com/office/drawing/2014/chart" uri="{C3380CC4-5D6E-409C-BE32-E72D297353CC}">
              <c16:uniqueId val="{0000000A-C86D-4934-8ED4-3520E65073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2184</c:v>
                </c:pt>
                <c:pt idx="2">
                  <c:v>#N/A</c:v>
                </c:pt>
                <c:pt idx="3">
                  <c:v>#N/A</c:v>
                </c:pt>
                <c:pt idx="4">
                  <c:v>1980</c:v>
                </c:pt>
                <c:pt idx="5">
                  <c:v>#N/A</c:v>
                </c:pt>
                <c:pt idx="6">
                  <c:v>#N/A</c:v>
                </c:pt>
                <c:pt idx="7">
                  <c:v>1869</c:v>
                </c:pt>
                <c:pt idx="8">
                  <c:v>#N/A</c:v>
                </c:pt>
                <c:pt idx="9">
                  <c:v>#N/A</c:v>
                </c:pt>
                <c:pt idx="10">
                  <c:v>1872</c:v>
                </c:pt>
                <c:pt idx="11">
                  <c:v>#N/A</c:v>
                </c:pt>
                <c:pt idx="12">
                  <c:v>#N/A</c:v>
                </c:pt>
                <c:pt idx="13">
                  <c:v>2078</c:v>
                </c:pt>
                <c:pt idx="14">
                  <c:v>#N/A</c:v>
                </c:pt>
              </c:numCache>
            </c:numRef>
          </c:val>
          <c:smooth val="0"/>
          <c:extLst>
            <c:ext xmlns:c16="http://schemas.microsoft.com/office/drawing/2014/chart" uri="{C3380CC4-5D6E-409C-BE32-E72D297353CC}">
              <c16:uniqueId val="{0000000B-C86D-4934-8ED4-3520E65073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1168</c:v>
                </c:pt>
                <c:pt idx="1">
                  <c:v>1168</c:v>
                </c:pt>
                <c:pt idx="2">
                  <c:v>1168</c:v>
                </c:pt>
              </c:numCache>
            </c:numRef>
          </c:val>
          <c:extLst>
            <c:ext xmlns:c16="http://schemas.microsoft.com/office/drawing/2014/chart" uri="{C3380CC4-5D6E-409C-BE32-E72D297353CC}">
              <c16:uniqueId val="{00000000-D024-40B9-919D-28FB883D2C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641</c:v>
                </c:pt>
                <c:pt idx="1">
                  <c:v>641</c:v>
                </c:pt>
                <c:pt idx="2">
                  <c:v>610</c:v>
                </c:pt>
              </c:numCache>
            </c:numRef>
          </c:val>
          <c:extLst>
            <c:ext xmlns:c16="http://schemas.microsoft.com/office/drawing/2014/chart" uri="{C3380CC4-5D6E-409C-BE32-E72D297353CC}">
              <c16:uniqueId val="{00000001-D024-40B9-919D-28FB883D2C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2078</c:v>
                </c:pt>
                <c:pt idx="1">
                  <c:v>2086</c:v>
                </c:pt>
                <c:pt idx="2">
                  <c:v>2074</c:v>
                </c:pt>
              </c:numCache>
            </c:numRef>
          </c:val>
          <c:extLst>
            <c:ext xmlns:c16="http://schemas.microsoft.com/office/drawing/2014/chart" uri="{C3380CC4-5D6E-409C-BE32-E72D297353CC}">
              <c16:uniqueId val="{00000002-D024-40B9-919D-28FB883D2C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{748F018F-8A37-4214-B9E8-EF2398C3CB26}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90-489F-A1B4-9F18CE54A2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{0A8279D6-F58C-4929-92A1-6A01D64D40B7}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0-489F-A1B4-9F18CE54A2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{E35A691B-7FFF-467A-871D-F28B3156826D}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0-489F-A1B4-9F18CE54A2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{BA5E985C-3542-460E-9173-7A886B77460E}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0-489F-A1B4-9F18CE54A2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{FB4473A4-AD1F-4A20-9D58-2A096765D5F5}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0-489F-A1B4-9F18CE54A2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{0E1411A7-1CD2-41B5-A078-B822532CDDA5}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90-489F-A1B4-9F18CE54A2C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{B58B3468-E72D-4BE6-A485-08C21DB84B61}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90-489F-A1B4-9F18CE54A2C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{CE17975C-7885-42A9-A1D7-1365B54FA1F0}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90-489F-A1B4-9F18CE54A2C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{22C56560-EA87-43B3-B34D-B2DED8675A72}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90-489F-A1B4-9F18CE54A2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55.9</c:v>
                </c:pt>
                <c:pt idx="32">
                  <c:v>57.9</c:v>
                </c:pt>
              </c:numCache>
            </c:numRef>
          </c:xVal>
          <c:yVal>
            <c:numRef>
              <c:f>公会計指標分析・財政指標組合せ分析表!$BP$51:$DC$51</c:f>
              <c:numCache>
                <c:formatCode>#,##0.0;"▲ "#,##0.0</c:formatCode>
                <c:ptCount val="40"/>
                <c:pt idx="16">
                  <c:v>63.9</c:v>
                </c:pt>
                <c:pt idx="24">
                  <c:v>67.2</c:v>
                </c:pt>
                <c:pt idx="32">
                  <c:v>75.599999999999994</c:v>
                </c:pt>
              </c:numCache>
            </c:numRef>
          </c:yVal>
          <c:smooth val="0"/>
          <c:extLst>
            <c:ext xmlns:c16="http://schemas.microsoft.com/office/drawing/2014/chart" uri="{C3380CC4-5D6E-409C-BE32-E72D297353CC}">
              <c16:uniqueId val="{00000009-4D90-489F-A1B4-9F18CE54A2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{262EC768-15BA-4E5B-962E-AC23D2B3A1FE}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90-489F-A1B4-9F18CE54A2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{538F4C16-7F0E-4E89-A688-05BFE3C9FECE}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0-489F-A1B4-9F18CE54A2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{69654075-7E8B-4AA1-A3AB-E7FFBE88C301}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0-489F-A1B4-9F18CE54A2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{F80FBFE4-3789-4DCC-9DB7-2088BFCDE91B}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0-489F-A1B4-9F18CE54A2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{77BCAA5B-B1D4-4168-90EA-0B665185E5C2}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0-489F-A1B4-9F18CE54A2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{75543309-A44D-4787-976E-D2BD14CA4B5A}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90-489F-A1B4-9F18CE54A2C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{60E808B9-3941-43F7-A36C-978B3151A4C9}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90-489F-A1B4-9F18CE54A2C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{7E8D456A-FC26-4A2B-902E-8E5CE8675422}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90-489F-A1B4-9F18CE54A2C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{0D10854D-7E56-4606-958D-38A30941B634}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90-489F-A1B4-9F18CE54A2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D90-489F-A1B4-9F18CE54A2CE}"/>
            </c:ext>
          </c:extLst>
        </c:ser>
        <c:dLbls>
          <c:showLegendKey val="0"/>
          <c:showVal val="1"/>
          <c:showCatName val="0"/>
          <c:showSerName val="0"/>
          <c:showPercent val="0"/>
          <c:showBubbleSize val="0"/>
        </c:dLbls>
        <c:axId val="46179840"/>
        <c:axId val="46181760"/>
      </c:scatterChart>
      <c:valAx>
        <c:axId val="46179840"/>
        <c:scaling>
          <c:orientation val="minMax"/>
          <c:max val="58.7"/>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{2B8ED2A4-AA10-4439-A392-C657BE50AAFF}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F0-4944-8D37-DBEAFD4990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{48658F15-9F56-465F-BE97-8ADE080FC1C3}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F0-4944-8D37-DBEAFD4990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{07631689-29A9-4107-A534-81F032B489C1}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F0-4944-8D37-DBEAFD4990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{0CF0B49D-42CB-4A7D-9287-2A9667528EF5}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F0-4944-8D37-DBEAFD4990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{1C1859E3-3555-4BA3-A9DF-EED9F3588DC1}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F0-4944-8D37-DBEAFD499057}"/>
                </c:ext>
              </c:extLst>
            </c:dLbl>
            <c:dLbl>
              <c:idx val="8"/>
              <c:layout>
                <c:manualLayout>
                  <c:x val="-2.9101435066486551E-2"/>
                  <c:y val="-8.660209177707894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{63D74765-A518-46CD-B873-248CDF149457}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F0-4944-8D37-DBEAFD499057}"/>
                </c:ext>
              </c:extLst>
            </c:dLbl>
            <c:dLbl>
              <c:idx val="16"/>
              <c:layout>
                <c:manualLayout>
                  <c:x val="-3.4294548171734718E-2"/>
                  <c:y val="-4.452115785457570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{5604D525-3159-4135-802E-9527F31E73DD}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F0-4944-8D37-DBEAFD499057}"/>
                </c:ext>
              </c:extLst>
            </c:dLbl>
            <c:dLbl>
              <c:idx val="24"/>
              <c:layout>
                <c:manualLayout>
                  <c:x val="-3.1697991619110633E-2"/>
                  <c:y val="-5.61263491441578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{09462B8D-E4A7-4FC3-AB3E-4B60D25D0C13}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F0-4944-8D37-DBEAFD49905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{D4C5F79E-3F5C-4EC6-8F71-C53931DC7003}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F0-4944-8D37-DBEAFD4990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13.3</c:v>
                </c:pt>
                <c:pt idx="16">
                  <c:v>13.1</c:v>
                </c:pt>
                <c:pt idx="24">
                  <c:v>13.1</c:v>
                </c:pt>
                <c:pt idx="32">
                  <c:v>12.4</c:v>
                </c:pt>
              </c:numCache>
            </c:numRef>
          </c:xVal>
          <c:yVal>
            <c:numRef>
              <c:f>公会計指標分析・財政指標組合せ分析表!$BP$73:$DC$73</c:f>
              <c:numCache>
                <c:formatCode>#,##0.0;"▲ "#,##0.0</c:formatCode>
                <c:ptCount val="40"/>
                <c:pt idx="0">
                  <c:v>72.900000000000006</c:v>
                </c:pt>
                <c:pt idx="8">
                  <c:v>68.099999999999994</c:v>
                </c:pt>
                <c:pt idx="16">
                  <c:v>63.9</c:v>
                </c:pt>
                <c:pt idx="24">
                  <c:v>67.2</c:v>
                </c:pt>
                <c:pt idx="32">
                  <c:v>75.599999999999994</c:v>
                </c:pt>
              </c:numCache>
            </c:numRef>
          </c:yVal>
          <c:smooth val="0"/>
          <c:extLst>
            <c:ext xmlns:c16="http://schemas.microsoft.com/office/drawing/2014/chart" uri="{C3380CC4-5D6E-409C-BE32-E72D297353CC}">
              <c16:uniqueId val="{00000009-C8F0-4944-8D37-DBEAFD4990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{BD6251A5-B419-417C-83F1-5C2B4768ADEB}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F0-4944-8D37-DBEAFD4990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{8806DEF8-5CCC-4A8F-9D32-FDC9ED8D7968}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F0-4944-8D37-DBEAFD4990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{557C6C1F-6331-4CBB-AC17-4B0C81CD670F}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F0-4944-8D37-DBEAFD4990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{3DAF3B82-D44E-4522-BB9C-7578678A296D}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F0-4944-8D37-DBEAFD4990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{7135B110-B7E5-4962-AE51-0733E3365C6F}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F0-4944-8D37-DBEAFD49905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{982D3C5F-0CA8-463C-91B2-5DAA7D1CB940}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F0-4944-8D37-DBEAFD499057}"/>
                </c:ext>
              </c:extLst>
            </c:dLbl>
            <c:dLbl>
              <c:idx val="16"/>
              <c:layout>
                <c:manualLayout>
                  <c:x val="-2.3668531575368305E-2"/>
                  <c:y val="-4.349592131553601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{83712885-0A9B-45E5-9D3A-4BEB21B141B2}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F0-4944-8D37-DBEAFD499057}"/>
                </c:ext>
              </c:extLst>
            </c:dLbl>
            <c:dLbl>
              <c:idx val="24"/>
              <c:layout>
                <c:manualLayout>
                  <c:x val="-3.8309242296841545E-2"/>
                  <c:y val="-5.295628420166489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{F2D36EB8-4D08-4345-A6CE-C2AB5E100C09}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F0-4944-8D37-DBEAFD499057}"/>
                </c:ext>
              </c:extLst>
            </c:dLbl>
            <c:dLbl>
              <c:idx val="32"/>
              <c:layout>
                <c:manualLayout>
                  <c:x val="-3.311627277865082E-2"/>
                  <c:y val="-9.079773574618117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{67C985DD-5B80-4461-B81A-BEA1C033A99B}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F0-4944-8D37-DBEAFD4990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7.2</c:v>
                </c:pt>
                <c:pt idx="24">
                  <c:v>6.9</c:v>
                </c:pt>
                <c:pt idx="32">
                  <c:v>7.1</c:v>
                </c:pt>
              </c:numCache>
            </c:numRef>
          </c:xVal>
          <c:yVal>
            <c:numRef>
              <c:f>公会計指標分析・財政指標組合せ分析表!$BP$77:$DC$77</c:f>
              <c:numCache>
                <c:formatCode>#,##0.0;"▲ "#,##0.0</c:formatCode>
                <c:ptCount val="40"/>
                <c:pt idx="0">
                  <c:v>20.5</c:v>
                </c:pt>
                <c:pt idx="8">
                  <c:v>17.899999999999999</c:v>
                </c:pt>
                <c:pt idx="16">
                  <c:v>0</c:v>
                </c:pt>
                <c:pt idx="24">
                  <c:v>0</c:v>
                </c:pt>
                <c:pt idx="32">
                  <c:v>0</c:v>
                </c:pt>
              </c:numCache>
            </c:numRef>
          </c:yVal>
          <c:smooth val="0"/>
          <c:extLst>
            <c:ext xmlns:c16="http://schemas.microsoft.com/office/drawing/2014/chart" uri="{C3380CC4-5D6E-409C-BE32-E72D297353CC}">
              <c16:uniqueId val="{00000013-C8F0-4944-8D37-DBEAFD499057}"/>
            </c:ext>
          </c:extLst>
        </c:ser>
        <c:dLbls>
          <c:showLegendKey val="0"/>
          <c:showVal val="1"/>
          <c:showCatName val="0"/>
          <c:showSerName val="0"/>
          <c:showPercent val="0"/>
          <c:showBubbleSize val="0"/>
        </c:dLbls>
        <c:axId val="84219776"/>
        <c:axId val="84234240"/>
      </c:scatterChart>
      <c:valAx>
        <c:axId val="84219776"/>
        <c:scaling>
          <c:orientation val="minMax"/>
          <c:max val="14.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元利償還金については、町村合併を経て、繰上償還</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により公債費の軽減を図ってきたが、近年の普通建設事業費の増加に伴い上昇傾向にある。交付税算入率の高い地方債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辺地・過疎・合併特例）の活用や充当可能な特定財源を確保した上で普通建設事業を実施しており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年度は実質公債費比率を</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％）することが出来た。今後も地方債の発行を抑制し、比率の低下に努める。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地方債については、原則として交付税措置されないものについては可能な限り発行しないこととしており残高も減少傾向にある。</a:t>
          </a:r>
          <a:endParaRPr lang="ja-JP" altLang="ja-JP" sz="1400">
            <a:effectLst/>
          </a:endParaRPr>
        </a:p>
        <a:p>
          <a:r>
            <a:rPr kumimoji="1" lang="ja-JP" altLang="ja-JP" sz="1100">
              <a:solidFill>
                <a:schemeClr val="dk1"/>
              </a:solidFill>
              <a:effectLst/>
              <a:latin typeface="+mn-lt"/>
              <a:ea typeface="+mn-ea"/>
              <a:cs typeface="+mn-cs"/>
            </a:rPr>
            <a:t>　充当可能基金については、決算剰余金や歳出削減等で発生した留保財源を積極的に積み立てることにしているが、土地開発基金の取り崩しに押され残高が僅かながら減少した。</a:t>
          </a:r>
          <a:endParaRPr lang="ja-JP" altLang="ja-JP" sz="1400">
            <a:effectLst/>
          </a:endParaRPr>
        </a:p>
        <a:p>
          <a:r>
            <a:rPr kumimoji="1" lang="ja-JP" altLang="ja-JP" sz="1100">
              <a:solidFill>
                <a:schemeClr val="dk1"/>
              </a:solidFill>
              <a:effectLst/>
              <a:latin typeface="+mn-lt"/>
              <a:ea typeface="+mn-ea"/>
              <a:cs typeface="+mn-cs"/>
            </a:rPr>
            <a:t>　次年度に大きな普通建設事業による地方債発行が控えており将来負担比率の上昇が見込まれるが、今後も引き続き</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％以下を保てるよう努力する。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合併による交付税増額分が縮減されることから、今後の財源不足を見据えて積み立てを行った。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社会情勢による事業需要の増と交付税の減額により、継続的に取り崩しを行う見込み。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地域雇用創出推進基金：雇用創出・維持につながる地域の実情に応じた事業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公共施設維持管理基金：毎年度施設の大規模修繕を行うため、定量的な取り崩しを行っているため。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年度以降からほぼすべての特定目的基金の継続した取り崩しを行う見込み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社会情勢による事業需要の増と交付税の減額により、継続的に取り崩せざるを得ない見込み。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年度からは地方債の据え置き期間終了による地方債償還額の増により取り崩しを行った。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年度に合併特例債で借り入れた多機能コミュニティセンター建設事業の償還が開始する事等により、今後も継続して取り崩しを行う見込み。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高度経済成長期に類似団体と同程度整備しており、かつ維持・修繕・改良事業も類似団体と同等に行っており、類似した推移で減価償却率が増加している。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69" name="有形固定資産減価償却率平均値テキスト"/>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8" name="楕円 77"/>
        <xdr:cNvSpPr/>
      </xdr:nvSpPr>
      <xdr:spPr>
        <a:xfrm>
          <a:off x="47117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79" name="有形固定資産減価償却率該当値テキスト"/>
        <xdr:cNvSpPr txBox="1"/>
      </xdr:nvSpPr>
      <xdr:spPr>
        <a:xfrm>
          <a:off x="4813300" y="526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0" name="楕円 79"/>
        <xdr:cNvSpPr/>
      </xdr:nvSpPr>
      <xdr:spPr>
        <a:xfrm>
          <a:off x="40005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93557</xdr:rowOff>
    </xdr:to>
    <xdr:cxnSp macro="">
      <xdr:nvCxnSpPr>
        <xdr:cNvPr id="81" name="直線コネクタ 80"/>
        <xdr:cNvCxnSpPr/>
      </xdr:nvCxnSpPr>
      <xdr:spPr>
        <a:xfrm flipV="1">
          <a:off x="4051300" y="5336540"/>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93133</xdr:rowOff>
    </xdr:from>
    <xdr:to>
      <xdr:col>15</xdr:col>
      <xdr:colOff>187325</xdr:colOff>
      <xdr:row>32</xdr:row>
      <xdr:rowOff>23283</xdr:rowOff>
    </xdr:to>
    <xdr:sp macro="" textlink="">
      <xdr:nvSpPr>
        <xdr:cNvPr id="82" name="楕円 81"/>
        <xdr:cNvSpPr/>
      </xdr:nvSpPr>
      <xdr:spPr>
        <a:xfrm>
          <a:off x="3238500" y="54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143933</xdr:rowOff>
    </xdr:to>
    <xdr:cxnSp macro="">
      <xdr:nvCxnSpPr>
        <xdr:cNvPr id="83" name="直線コネクタ 82"/>
        <xdr:cNvCxnSpPr/>
      </xdr:nvCxnSpPr>
      <xdr:spPr>
        <a:xfrm flipV="1">
          <a:off x="3289300" y="54085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4" name="n_1aveValue有形固定資産減価償却率"/>
        <xdr:cNvSpPr txBox="1"/>
      </xdr:nvSpPr>
      <xdr:spPr>
        <a:xfrm>
          <a:off x="38360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86" name="n_1mainValue有形固定資産減価償却率"/>
        <xdr:cNvSpPr txBox="1"/>
      </xdr:nvSpPr>
      <xdr:spPr>
        <a:xfrm>
          <a:off x="3836044" y="545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14410</xdr:rowOff>
    </xdr:from>
    <xdr:ext cx="405111" cy="259045"/>
    <xdr:sp macro="" textlink="">
      <xdr:nvSpPr>
        <xdr:cNvPr id="87" name="n_2mainValue有形固定資産減価償却率"/>
        <xdr:cNvSpPr txBox="1"/>
      </xdr:nvSpPr>
      <xdr:spPr>
        <a:xfrm>
          <a:off x="3086744" y="5500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類似団体と比較して当町は地方債残高が高いため償還可能年数も長いが、実質公債費比率は減少傾向にある。しかし同時に充当可能の基金も取り崩しているため、今後短縮できる見込みはない。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5327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6803</xdr:rowOff>
    </xdr:from>
    <xdr:to>
      <xdr:col>76</xdr:col>
      <xdr:colOff>73025</xdr:colOff>
      <xdr:row>29</xdr:row>
      <xdr:rowOff>108403</xdr:rowOff>
    </xdr:to>
    <xdr:sp macro="" textlink="">
      <xdr:nvSpPr>
        <xdr:cNvPr id="130" name="楕円 129"/>
        <xdr:cNvSpPr/>
      </xdr:nvSpPr>
      <xdr:spPr>
        <a:xfrm>
          <a:off x="14744700" y="49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29680</xdr:rowOff>
    </xdr:from>
    <xdr:ext cx="340478" cy="259045"/>
    <xdr:sp macro="" textlink="">
      <xdr:nvSpPr>
        <xdr:cNvPr id="131" name="債務償還可能年数該当値テキスト"/>
        <xdr:cNvSpPr txBox="1"/>
      </xdr:nvSpPr>
      <xdr:spPr>
        <a:xfrm>
          <a:off x="14846300" y="4830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57404</xdr:rowOff>
    </xdr:from>
    <xdr:to>
      <xdr:col>15</xdr:col>
      <xdr:colOff>101600</xdr:colOff>
      <xdr:row>39</xdr:row>
      <xdr:rowOff>159004</xdr:rowOff>
    </xdr:to>
    <xdr:sp macro="" textlink="">
      <xdr:nvSpPr>
        <xdr:cNvPr id="62" name="フローチャート: 判断 61"/>
        <xdr:cNvSpPr/>
      </xdr:nvSpPr>
      <xdr:spPr>
        <a:xfrm>
          <a:off x="2857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68" name="楕円 67"/>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69"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xdr:rowOff>
    </xdr:from>
    <xdr:to>
      <xdr:col>20</xdr:col>
      <xdr:colOff>38100</xdr:colOff>
      <xdr:row>40</xdr:row>
      <xdr:rowOff>115570</xdr:rowOff>
    </xdr:to>
    <xdr:sp macro="" textlink="">
      <xdr:nvSpPr>
        <xdr:cNvPr id="70" name="楕円 69"/>
        <xdr:cNvSpPr/>
      </xdr:nvSpPr>
      <xdr:spPr>
        <a:xfrm>
          <a:off x="3746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64770</xdr:rowOff>
    </xdr:to>
    <xdr:cxnSp macro="">
      <xdr:nvCxnSpPr>
        <xdr:cNvPr id="71" name="直線コネクタ 70"/>
        <xdr:cNvCxnSpPr/>
      </xdr:nvCxnSpPr>
      <xdr:spPr>
        <a:xfrm flipV="1">
          <a:off x="3797300" y="6888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52832</xdr:rowOff>
    </xdr:from>
    <xdr:to>
      <xdr:col>15</xdr:col>
      <xdr:colOff>101600</xdr:colOff>
      <xdr:row>40</xdr:row>
      <xdr:rowOff>154432</xdr:rowOff>
    </xdr:to>
    <xdr:sp macro="" textlink="">
      <xdr:nvSpPr>
        <xdr:cNvPr id="72" name="楕円 71"/>
        <xdr:cNvSpPr/>
      </xdr:nvSpPr>
      <xdr:spPr>
        <a:xfrm>
          <a:off x="2857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64770</xdr:rowOff>
    </xdr:from>
    <xdr:to>
      <xdr:col>19</xdr:col>
      <xdr:colOff>177800</xdr:colOff>
      <xdr:row>40</xdr:row>
      <xdr:rowOff>103632</xdr:rowOff>
    </xdr:to>
    <xdr:cxnSp macro="">
      <xdr:nvCxnSpPr>
        <xdr:cNvPr id="73" name="直線コネクタ 72"/>
        <xdr:cNvCxnSpPr/>
      </xdr:nvCxnSpPr>
      <xdr:spPr>
        <a:xfrm flipV="1">
          <a:off x="2908300" y="69227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4081</xdr:rowOff>
    </xdr:from>
    <xdr:ext cx="405111" cy="259045"/>
    <xdr:sp macro="" textlink="">
      <xdr:nvSpPr>
        <xdr:cNvPr id="75" name="n_2aveValue【道路】&#10;有形固定資産減価償却率"/>
        <xdr:cNvSpPr txBox="1"/>
      </xdr:nvSpPr>
      <xdr:spPr>
        <a:xfrm>
          <a:off x="2705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106697</xdr:rowOff>
    </xdr:from>
    <xdr:ext cx="405111" cy="259045"/>
    <xdr:sp macro="" textlink="">
      <xdr:nvSpPr>
        <xdr:cNvPr id="76" name="n_1mainValue【道路】&#10;有形固定資産減価償却率"/>
        <xdr:cNvSpPr txBox="1"/>
      </xdr:nvSpPr>
      <xdr:spPr>
        <a:xfrm>
          <a:off x="3582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145559</xdr:rowOff>
    </xdr:from>
    <xdr:ext cx="405111" cy="259045"/>
    <xdr:sp macro="" textlink="">
      <xdr:nvSpPr>
        <xdr:cNvPr id="77" name="n_2mainValue【道路】&#10;有形固定資産減価償却率"/>
        <xdr:cNvSpPr txBox="1"/>
      </xdr:nvSpPr>
      <xdr:spPr>
        <a:xfrm>
          <a:off x="2705744"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3418</xdr:rowOff>
    </xdr:from>
    <xdr:to>
      <xdr:col>46</xdr:col>
      <xdr:colOff>38100</xdr:colOff>
      <xdr:row>40</xdr:row>
      <xdr:rowOff>105018</xdr:rowOff>
    </xdr:to>
    <xdr:sp macro="" textlink="">
      <xdr:nvSpPr>
        <xdr:cNvPr id="107" name="フローチャート: 判断 106"/>
        <xdr:cNvSpPr/>
      </xdr:nvSpPr>
      <xdr:spPr>
        <a:xfrm>
          <a:off x="8699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47378</xdr:rowOff>
    </xdr:from>
    <xdr:to>
      <xdr:col>55</xdr:col>
      <xdr:colOff>50800</xdr:colOff>
      <xdr:row>39</xdr:row>
      <xdr:rowOff>148978</xdr:rowOff>
    </xdr:to>
    <xdr:sp macro="" textlink="">
      <xdr:nvSpPr>
        <xdr:cNvPr id="113" name="楕円 112"/>
        <xdr:cNvSpPr/>
      </xdr:nvSpPr>
      <xdr:spPr>
        <a:xfrm>
          <a:off x="10426700" y="67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70255</xdr:rowOff>
    </xdr:from>
    <xdr:ext cx="534377" cy="259045"/>
    <xdr:sp macro="" textlink="">
      <xdr:nvSpPr>
        <xdr:cNvPr id="114" name="【道路】&#10;一人当たり延長該当値テキスト"/>
        <xdr:cNvSpPr txBox="1"/>
      </xdr:nvSpPr>
      <xdr:spPr>
        <a:xfrm>
          <a:off x="10515600" y="65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59127</xdr:rowOff>
    </xdr:from>
    <xdr:to>
      <xdr:col>50</xdr:col>
      <xdr:colOff>165100</xdr:colOff>
      <xdr:row>39</xdr:row>
      <xdr:rowOff>160727</xdr:rowOff>
    </xdr:to>
    <xdr:sp macro="" textlink="">
      <xdr:nvSpPr>
        <xdr:cNvPr id="115" name="楕円 114"/>
        <xdr:cNvSpPr/>
      </xdr:nvSpPr>
      <xdr:spPr>
        <a:xfrm>
          <a:off x="9588500" y="67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98178</xdr:rowOff>
    </xdr:from>
    <xdr:to>
      <xdr:col>55</xdr:col>
      <xdr:colOff>0</xdr:colOff>
      <xdr:row>39</xdr:row>
      <xdr:rowOff>109927</xdr:rowOff>
    </xdr:to>
    <xdr:cxnSp macro="">
      <xdr:nvCxnSpPr>
        <xdr:cNvPr id="116" name="直線コネクタ 115"/>
        <xdr:cNvCxnSpPr/>
      </xdr:nvCxnSpPr>
      <xdr:spPr>
        <a:xfrm flipV="1">
          <a:off x="9639300" y="6784728"/>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69717</xdr:rowOff>
    </xdr:from>
    <xdr:to>
      <xdr:col>46</xdr:col>
      <xdr:colOff>38100</xdr:colOff>
      <xdr:row>39</xdr:row>
      <xdr:rowOff>171317</xdr:rowOff>
    </xdr:to>
    <xdr:sp macro="" textlink="">
      <xdr:nvSpPr>
        <xdr:cNvPr id="117" name="楕円 116"/>
        <xdr:cNvSpPr/>
      </xdr:nvSpPr>
      <xdr:spPr>
        <a:xfrm>
          <a:off x="8699500" y="67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109927</xdr:rowOff>
    </xdr:from>
    <xdr:to>
      <xdr:col>50</xdr:col>
      <xdr:colOff>114300</xdr:colOff>
      <xdr:row>39</xdr:row>
      <xdr:rowOff>120517</xdr:rowOff>
    </xdr:to>
    <xdr:cxnSp macro="">
      <xdr:nvCxnSpPr>
        <xdr:cNvPr id="118" name="直線コネクタ 117"/>
        <xdr:cNvCxnSpPr/>
      </xdr:nvCxnSpPr>
      <xdr:spPr>
        <a:xfrm flipV="1">
          <a:off x="8750300" y="6796477"/>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9"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96145</xdr:rowOff>
    </xdr:from>
    <xdr:ext cx="534377" cy="259045"/>
    <xdr:sp macro="" textlink="">
      <xdr:nvSpPr>
        <xdr:cNvPr id="120" name="n_2aveValue【道路】&#10;一人当たり延長"/>
        <xdr:cNvSpPr txBox="1"/>
      </xdr:nvSpPr>
      <xdr:spPr>
        <a:xfrm>
          <a:off x="8483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5804</xdr:rowOff>
    </xdr:from>
    <xdr:ext cx="534377" cy="259045"/>
    <xdr:sp macro="" textlink="">
      <xdr:nvSpPr>
        <xdr:cNvPr id="121" name="n_1mainValue【道路】&#10;一人当たり延長"/>
        <xdr:cNvSpPr txBox="1"/>
      </xdr:nvSpPr>
      <xdr:spPr>
        <a:xfrm>
          <a:off x="9359411" y="65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16394</xdr:rowOff>
    </xdr:from>
    <xdr:ext cx="534377" cy="259045"/>
    <xdr:sp macro="" textlink="">
      <xdr:nvSpPr>
        <xdr:cNvPr id="122" name="n_2mainValue【道路】&#10;一人当たり延長"/>
        <xdr:cNvSpPr txBox="1"/>
      </xdr:nvSpPr>
      <xdr:spPr>
        <a:xfrm>
          <a:off x="8483111" y="65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56" name="フローチャート: 判断 155"/>
        <xdr:cNvSpPr/>
      </xdr:nvSpPr>
      <xdr:spPr>
        <a:xfrm>
          <a:off x="2857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62" name="楕円 161"/>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63" name="【橋りょう・トンネ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64" name="楕円 163"/>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17962</xdr:rowOff>
    </xdr:to>
    <xdr:cxnSp macro="">
      <xdr:nvCxnSpPr>
        <xdr:cNvPr id="165" name="直線コネクタ 164"/>
        <xdr:cNvCxnSpPr/>
      </xdr:nvCxnSpPr>
      <xdr:spPr>
        <a:xfrm flipV="1">
          <a:off x="3797300" y="101073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66" name="楕円 165"/>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47353</xdr:rowOff>
    </xdr:to>
    <xdr:cxnSp macro="">
      <xdr:nvCxnSpPr>
        <xdr:cNvPr id="167" name="直線コネクタ 166"/>
        <xdr:cNvCxnSpPr/>
      </xdr:nvCxnSpPr>
      <xdr:spPr>
        <a:xfrm flipV="1">
          <a:off x="2908300" y="101335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69" name="n_2aveValue【橋りょう・トンネル】&#10;有形固定資産減価償却率"/>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59889</xdr:rowOff>
    </xdr:from>
    <xdr:ext cx="405111" cy="259045"/>
    <xdr:sp macro="" textlink="">
      <xdr:nvSpPr>
        <xdr:cNvPr id="170" name="n_1mainValue【橋りょう・トンネル】&#10;有形固定資産減価償却率"/>
        <xdr:cNvSpPr txBox="1"/>
      </xdr:nvSpPr>
      <xdr:spPr>
        <a:xfrm>
          <a:off x="35820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89280</xdr:rowOff>
    </xdr:from>
    <xdr:ext cx="405111" cy="259045"/>
    <xdr:sp macro="" textlink="">
      <xdr:nvSpPr>
        <xdr:cNvPr id="171" name="n_2mainValue【橋りょう・トンネル】&#10;有形固定資産減価償却率"/>
        <xdr:cNvSpPr txBox="1"/>
      </xdr:nvSpPr>
      <xdr:spPr>
        <a:xfrm>
          <a:off x="27057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200"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3" name="フローチャート: 判断 202"/>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37794</xdr:rowOff>
    </xdr:from>
    <xdr:to>
      <xdr:col>55</xdr:col>
      <xdr:colOff>50800</xdr:colOff>
      <xdr:row>60</xdr:row>
      <xdr:rowOff>139394</xdr:rowOff>
    </xdr:to>
    <xdr:sp macro="" textlink="">
      <xdr:nvSpPr>
        <xdr:cNvPr id="209" name="楕円 208"/>
        <xdr:cNvSpPr/>
      </xdr:nvSpPr>
      <xdr:spPr>
        <a:xfrm>
          <a:off x="10426700" y="1032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60671</xdr:rowOff>
    </xdr:from>
    <xdr:ext cx="690189" cy="259045"/>
    <xdr:sp macro="" textlink="">
      <xdr:nvSpPr>
        <xdr:cNvPr id="210" name="【橋りょう・トンネル】&#10;一人当たり有形固定資産（償却資産）額該当値テキスト"/>
        <xdr:cNvSpPr txBox="1"/>
      </xdr:nvSpPr>
      <xdr:spPr>
        <a:xfrm>
          <a:off x="10515600" y="101762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65048</xdr:rowOff>
    </xdr:from>
    <xdr:to>
      <xdr:col>50</xdr:col>
      <xdr:colOff>165100</xdr:colOff>
      <xdr:row>60</xdr:row>
      <xdr:rowOff>166648</xdr:rowOff>
    </xdr:to>
    <xdr:sp macro="" textlink="">
      <xdr:nvSpPr>
        <xdr:cNvPr id="211" name="楕円 210"/>
        <xdr:cNvSpPr/>
      </xdr:nvSpPr>
      <xdr:spPr>
        <a:xfrm>
          <a:off x="9588500" y="103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88594</xdr:rowOff>
    </xdr:from>
    <xdr:to>
      <xdr:col>55</xdr:col>
      <xdr:colOff>0</xdr:colOff>
      <xdr:row>60</xdr:row>
      <xdr:rowOff>115848</xdr:rowOff>
    </xdr:to>
    <xdr:cxnSp macro="">
      <xdr:nvCxnSpPr>
        <xdr:cNvPr id="212" name="直線コネクタ 211"/>
        <xdr:cNvCxnSpPr/>
      </xdr:nvCxnSpPr>
      <xdr:spPr>
        <a:xfrm flipV="1">
          <a:off x="9639300" y="10375594"/>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77646</xdr:rowOff>
    </xdr:from>
    <xdr:to>
      <xdr:col>46</xdr:col>
      <xdr:colOff>38100</xdr:colOff>
      <xdr:row>61</xdr:row>
      <xdr:rowOff>7796</xdr:rowOff>
    </xdr:to>
    <xdr:sp macro="" textlink="">
      <xdr:nvSpPr>
        <xdr:cNvPr id="213" name="楕円 212"/>
        <xdr:cNvSpPr/>
      </xdr:nvSpPr>
      <xdr:spPr>
        <a:xfrm>
          <a:off x="8699500" y="103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115848</xdr:rowOff>
    </xdr:from>
    <xdr:to>
      <xdr:col>50</xdr:col>
      <xdr:colOff>114300</xdr:colOff>
      <xdr:row>60</xdr:row>
      <xdr:rowOff>128446</xdr:rowOff>
    </xdr:to>
    <xdr:cxnSp macro="">
      <xdr:nvCxnSpPr>
        <xdr:cNvPr id="214" name="直線コネクタ 213"/>
        <xdr:cNvCxnSpPr/>
      </xdr:nvCxnSpPr>
      <xdr:spPr>
        <a:xfrm flipV="1">
          <a:off x="8750300" y="10402848"/>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15"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16" name="n_2aveValue【橋りょう・トンネル】&#10;一人当たり有形固定資産（償却資産）額"/>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11725</xdr:rowOff>
    </xdr:from>
    <xdr:ext cx="690189" cy="259045"/>
    <xdr:sp macro="" textlink="">
      <xdr:nvSpPr>
        <xdr:cNvPr id="217" name="n_1mainValue【橋りょう・トンネル】&#10;一人当たり有形固定資産（償却資産）額"/>
        <xdr:cNvSpPr txBox="1"/>
      </xdr:nvSpPr>
      <xdr:spPr>
        <a:xfrm>
          <a:off x="9281505" y="10127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24323</xdr:rowOff>
    </xdr:from>
    <xdr:ext cx="690189" cy="259045"/>
    <xdr:sp macro="" textlink="">
      <xdr:nvSpPr>
        <xdr:cNvPr id="218" name="n_2mainValue【橋りょう・トンネル】&#10;一人当たり有形固定資産（償却資産）額"/>
        <xdr:cNvSpPr txBox="1"/>
      </xdr:nvSpPr>
      <xdr:spPr>
        <a:xfrm>
          <a:off x="8405205" y="101398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1" name="フローチャート: 判断 250"/>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57" name="楕円 256"/>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59707</xdr:rowOff>
    </xdr:from>
    <xdr:ext cx="405111" cy="259045"/>
    <xdr:sp macro="" textlink="">
      <xdr:nvSpPr>
        <xdr:cNvPr id="258" name="【公営住宅】&#10;有形固定資産減価償却率該当値テキスト"/>
        <xdr:cNvSpPr txBox="1"/>
      </xdr:nvSpPr>
      <xdr:spPr>
        <a:xfrm>
          <a:off x="4673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59" name="楕円 258"/>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133350</xdr:rowOff>
    </xdr:to>
    <xdr:cxnSp macro="">
      <xdr:nvCxnSpPr>
        <xdr:cNvPr id="260" name="直線コネクタ 259"/>
        <xdr:cNvCxnSpPr/>
      </xdr:nvCxnSpPr>
      <xdr:spPr>
        <a:xfrm flipV="1">
          <a:off x="3797300" y="13975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261" name="楕円 260"/>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1905</xdr:rowOff>
    </xdr:to>
    <xdr:cxnSp macro="">
      <xdr:nvCxnSpPr>
        <xdr:cNvPr id="262" name="直線コネクタ 261"/>
        <xdr:cNvCxnSpPr/>
      </xdr:nvCxnSpPr>
      <xdr:spPr>
        <a:xfrm flipV="1">
          <a:off x="2908300" y="1402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4"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65" name="n_1main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66" name="n_2mainValue【公営住宅】&#10;有形固定資産減価償却率"/>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8" name="フローチャート: 判断 297"/>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164592</xdr:rowOff>
    </xdr:from>
    <xdr:to>
      <xdr:col>55</xdr:col>
      <xdr:colOff>50800</xdr:colOff>
      <xdr:row>84</xdr:row>
      <xdr:rowOff>94742</xdr:rowOff>
    </xdr:to>
    <xdr:sp macro="" textlink="">
      <xdr:nvSpPr>
        <xdr:cNvPr id="304" name="楕円 303"/>
        <xdr:cNvSpPr/>
      </xdr:nvSpPr>
      <xdr:spPr>
        <a:xfrm>
          <a:off x="10426700" y="143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16019</xdr:rowOff>
    </xdr:from>
    <xdr:ext cx="469744" cy="259045"/>
    <xdr:sp macro="" textlink="">
      <xdr:nvSpPr>
        <xdr:cNvPr id="305" name="【公営住宅】&#10;一人当たり面積該当値テキスト"/>
        <xdr:cNvSpPr txBox="1"/>
      </xdr:nvSpPr>
      <xdr:spPr>
        <a:xfrm>
          <a:off x="10515600" y="1424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163576</xdr:rowOff>
    </xdr:from>
    <xdr:to>
      <xdr:col>50</xdr:col>
      <xdr:colOff>165100</xdr:colOff>
      <xdr:row>84</xdr:row>
      <xdr:rowOff>93726</xdr:rowOff>
    </xdr:to>
    <xdr:sp macro="" textlink="">
      <xdr:nvSpPr>
        <xdr:cNvPr id="306" name="楕円 305"/>
        <xdr:cNvSpPr/>
      </xdr:nvSpPr>
      <xdr:spPr>
        <a:xfrm>
          <a:off x="9588500" y="143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42926</xdr:rowOff>
    </xdr:from>
    <xdr:to>
      <xdr:col>55</xdr:col>
      <xdr:colOff>0</xdr:colOff>
      <xdr:row>84</xdr:row>
      <xdr:rowOff>43942</xdr:rowOff>
    </xdr:to>
    <xdr:cxnSp macro="">
      <xdr:nvCxnSpPr>
        <xdr:cNvPr id="307" name="直線コネクタ 306"/>
        <xdr:cNvCxnSpPr/>
      </xdr:nvCxnSpPr>
      <xdr:spPr>
        <a:xfrm>
          <a:off x="9639300" y="14444726"/>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171196</xdr:rowOff>
    </xdr:from>
    <xdr:to>
      <xdr:col>46</xdr:col>
      <xdr:colOff>38100</xdr:colOff>
      <xdr:row>84</xdr:row>
      <xdr:rowOff>101346</xdr:rowOff>
    </xdr:to>
    <xdr:sp macro="" textlink="">
      <xdr:nvSpPr>
        <xdr:cNvPr id="308" name="楕円 307"/>
        <xdr:cNvSpPr/>
      </xdr:nvSpPr>
      <xdr:spPr>
        <a:xfrm>
          <a:off x="8699500" y="144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42926</xdr:rowOff>
    </xdr:from>
    <xdr:to>
      <xdr:col>50</xdr:col>
      <xdr:colOff>114300</xdr:colOff>
      <xdr:row>84</xdr:row>
      <xdr:rowOff>50546</xdr:rowOff>
    </xdr:to>
    <xdr:cxnSp macro="">
      <xdr:nvCxnSpPr>
        <xdr:cNvPr id="309" name="直線コネクタ 308"/>
        <xdr:cNvCxnSpPr/>
      </xdr:nvCxnSpPr>
      <xdr:spPr>
        <a:xfrm flipV="1">
          <a:off x="8750300" y="144447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1" name="n_2aveValue【公営住宅】&#10;一人当たり面積"/>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84853</xdr:rowOff>
    </xdr:from>
    <xdr:ext cx="469744" cy="259045"/>
    <xdr:sp macro="" textlink="">
      <xdr:nvSpPr>
        <xdr:cNvPr id="312" name="n_1mainValue【公営住宅】&#10;一人当たり面積"/>
        <xdr:cNvSpPr txBox="1"/>
      </xdr:nvSpPr>
      <xdr:spPr>
        <a:xfrm>
          <a:off x="9391727" y="144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117873</xdr:rowOff>
    </xdr:from>
    <xdr:ext cx="469744" cy="259045"/>
    <xdr:sp macro="" textlink="">
      <xdr:nvSpPr>
        <xdr:cNvPr id="313" name="n_2mainValue【公営住宅】&#10;一人当たり面積"/>
        <xdr:cNvSpPr txBox="1"/>
      </xdr:nvSpPr>
      <xdr:spPr>
        <a:xfrm>
          <a:off x="8515427" y="1417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60" name="【認定こども園・幼稚園・保育所】&#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3" name="フローチャート: 判断 362"/>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107043</xdr:rowOff>
    </xdr:from>
    <xdr:to>
      <xdr:col>85</xdr:col>
      <xdr:colOff>177800</xdr:colOff>
      <xdr:row>40</xdr:row>
      <xdr:rowOff>37193</xdr:rowOff>
    </xdr:to>
    <xdr:sp macro="" textlink="">
      <xdr:nvSpPr>
        <xdr:cNvPr id="369" name="楕円 368"/>
        <xdr:cNvSpPr/>
      </xdr:nvSpPr>
      <xdr:spPr>
        <a:xfrm>
          <a:off x="16268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85470</xdr:rowOff>
    </xdr:from>
    <xdr:ext cx="405111" cy="259045"/>
    <xdr:sp macro="" textlink="">
      <xdr:nvSpPr>
        <xdr:cNvPr id="370" name="【認定こども園・幼稚園・保育所】&#10;有形固定資産減価償却率該当値テキスト"/>
        <xdr:cNvSpPr txBox="1"/>
      </xdr:nvSpPr>
      <xdr:spPr>
        <a:xfrm>
          <a:off x="16357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371" name="楕円 370"/>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59872</xdr:rowOff>
    </xdr:to>
    <xdr:cxnSp macro="">
      <xdr:nvCxnSpPr>
        <xdr:cNvPr id="372" name="直線コネクタ 371"/>
        <xdr:cNvCxnSpPr/>
      </xdr:nvCxnSpPr>
      <xdr:spPr>
        <a:xfrm flipV="1">
          <a:off x="15481300" y="6844393"/>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373" name="楕円 372"/>
        <xdr:cNvSpPr/>
      </xdr:nvSpPr>
      <xdr:spPr>
        <a:xfrm>
          <a:off x="1454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134983</xdr:rowOff>
    </xdr:to>
    <xdr:cxnSp macro="">
      <xdr:nvCxnSpPr>
        <xdr:cNvPr id="374" name="直線コネクタ 373"/>
        <xdr:cNvCxnSpPr/>
      </xdr:nvCxnSpPr>
      <xdr:spPr>
        <a:xfrm flipV="1">
          <a:off x="14592300" y="691787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75"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76"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377" name="n_1mainValue【認定こども園・幼稚園・保育所】&#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378" name="n_2mainValue【認定こども園・幼稚園・保育所】&#10;有形固定資産減価償却率"/>
        <xdr:cNvSpPr txBox="1"/>
      </xdr:nvSpPr>
      <xdr:spPr>
        <a:xfrm>
          <a:off x="14389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07"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25400</xdr:rowOff>
    </xdr:from>
    <xdr:to>
      <xdr:col>107</xdr:col>
      <xdr:colOff>101600</xdr:colOff>
      <xdr:row>41</xdr:row>
      <xdr:rowOff>127000</xdr:rowOff>
    </xdr:to>
    <xdr:sp macro="" textlink="">
      <xdr:nvSpPr>
        <xdr:cNvPr id="410" name="フローチャート: 判断 409"/>
        <xdr:cNvSpPr/>
      </xdr:nvSpPr>
      <xdr:spPr>
        <a:xfrm>
          <a:off x="203835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136271</xdr:rowOff>
    </xdr:from>
    <xdr:to>
      <xdr:col>116</xdr:col>
      <xdr:colOff>114300</xdr:colOff>
      <xdr:row>41</xdr:row>
      <xdr:rowOff>66421</xdr:rowOff>
    </xdr:to>
    <xdr:sp macro="" textlink="">
      <xdr:nvSpPr>
        <xdr:cNvPr id="416" name="楕円 415"/>
        <xdr:cNvSpPr/>
      </xdr:nvSpPr>
      <xdr:spPr>
        <a:xfrm>
          <a:off x="22110700" y="6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95648</xdr:rowOff>
    </xdr:from>
    <xdr:ext cx="469744" cy="259045"/>
    <xdr:sp macro="" textlink="">
      <xdr:nvSpPr>
        <xdr:cNvPr id="417" name="【認定こども園・幼稚園・保育所】&#10;一人当たり面積該当値テキスト"/>
        <xdr:cNvSpPr txBox="1"/>
      </xdr:nvSpPr>
      <xdr:spPr>
        <a:xfrm>
          <a:off x="22199600" y="678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141986</xdr:rowOff>
    </xdr:from>
    <xdr:to>
      <xdr:col>112</xdr:col>
      <xdr:colOff>38100</xdr:colOff>
      <xdr:row>41</xdr:row>
      <xdr:rowOff>72136</xdr:rowOff>
    </xdr:to>
    <xdr:sp macro="" textlink="">
      <xdr:nvSpPr>
        <xdr:cNvPr id="418" name="楕円 417"/>
        <xdr:cNvSpPr/>
      </xdr:nvSpPr>
      <xdr:spPr>
        <a:xfrm>
          <a:off x="21272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xdr:rowOff>
    </xdr:from>
    <xdr:to>
      <xdr:col>116</xdr:col>
      <xdr:colOff>63500</xdr:colOff>
      <xdr:row>41</xdr:row>
      <xdr:rowOff>21336</xdr:rowOff>
    </xdr:to>
    <xdr:cxnSp macro="">
      <xdr:nvCxnSpPr>
        <xdr:cNvPr id="419" name="直線コネクタ 418"/>
        <xdr:cNvCxnSpPr/>
      </xdr:nvCxnSpPr>
      <xdr:spPr>
        <a:xfrm flipV="1">
          <a:off x="21323300" y="704507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147701</xdr:rowOff>
    </xdr:from>
    <xdr:to>
      <xdr:col>107</xdr:col>
      <xdr:colOff>101600</xdr:colOff>
      <xdr:row>41</xdr:row>
      <xdr:rowOff>77851</xdr:rowOff>
    </xdr:to>
    <xdr:sp macro="" textlink="">
      <xdr:nvSpPr>
        <xdr:cNvPr id="420" name="楕円 419"/>
        <xdr:cNvSpPr/>
      </xdr:nvSpPr>
      <xdr:spPr>
        <a:xfrm>
          <a:off x="20383500" y="70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21336</xdr:rowOff>
    </xdr:from>
    <xdr:to>
      <xdr:col>111</xdr:col>
      <xdr:colOff>177800</xdr:colOff>
      <xdr:row>41</xdr:row>
      <xdr:rowOff>27051</xdr:rowOff>
    </xdr:to>
    <xdr:cxnSp macro="">
      <xdr:nvCxnSpPr>
        <xdr:cNvPr id="421" name="直線コネクタ 420"/>
        <xdr:cNvCxnSpPr/>
      </xdr:nvCxnSpPr>
      <xdr:spPr>
        <a:xfrm flipV="1">
          <a:off x="20434300" y="70507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22"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23" name="n_2ave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88663</xdr:rowOff>
    </xdr:from>
    <xdr:ext cx="469744" cy="259045"/>
    <xdr:sp macro="" textlink="">
      <xdr:nvSpPr>
        <xdr:cNvPr id="424" name="n_1mainValue【認定こども園・幼稚園・保育所】&#10;一人当たり面積"/>
        <xdr:cNvSpPr txBox="1"/>
      </xdr:nvSpPr>
      <xdr:spPr>
        <a:xfrm>
          <a:off x="21075727" y="67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94378</xdr:rowOff>
    </xdr:from>
    <xdr:ext cx="469744" cy="259045"/>
    <xdr:sp macro="" textlink="">
      <xdr:nvSpPr>
        <xdr:cNvPr id="425" name="n_2mainValue【認定こども園・幼稚園・保育所】&#10;一人当たり面積"/>
        <xdr:cNvSpPr txBox="1"/>
      </xdr:nvSpPr>
      <xdr:spPr>
        <a:xfrm>
          <a:off x="20199427" y="67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59" name="フローチャート: 判断 458"/>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465" name="楕円 464"/>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466" name="【学校施設】&#10;有形固定資産減価償却率該当値テキスト"/>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467" name="楕円 466"/>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59</xdr:row>
      <xdr:rowOff>24493</xdr:rowOff>
    </xdr:to>
    <xdr:cxnSp macro="">
      <xdr:nvCxnSpPr>
        <xdr:cNvPr id="468" name="直線コネクタ 467"/>
        <xdr:cNvCxnSpPr/>
      </xdr:nvCxnSpPr>
      <xdr:spPr>
        <a:xfrm flipV="1">
          <a:off x="15481300" y="100959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469" name="楕円 468"/>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60416</xdr:rowOff>
    </xdr:to>
    <xdr:cxnSp macro="">
      <xdr:nvCxnSpPr>
        <xdr:cNvPr id="470" name="直線コネクタ 469"/>
        <xdr:cNvCxnSpPr/>
      </xdr:nvCxnSpPr>
      <xdr:spPr>
        <a:xfrm flipV="1">
          <a:off x="14592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72"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473" name="n_1mainValue【学校施設】&#10;有形固定資産減価償却率"/>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102343</xdr:rowOff>
    </xdr:from>
    <xdr:ext cx="405111" cy="259045"/>
    <xdr:sp macro="" textlink="">
      <xdr:nvSpPr>
        <xdr:cNvPr id="474" name="n_2mainValue【学校施設】&#10;有形固定資産減価償却率"/>
        <xdr:cNvSpPr txBox="1"/>
      </xdr:nvSpPr>
      <xdr:spPr>
        <a:xfrm>
          <a:off x="14389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5"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111289</xdr:rowOff>
    </xdr:from>
    <xdr:to>
      <xdr:col>107</xdr:col>
      <xdr:colOff>101600</xdr:colOff>
      <xdr:row>62</xdr:row>
      <xdr:rowOff>41439</xdr:rowOff>
    </xdr:to>
    <xdr:sp macro="" textlink="">
      <xdr:nvSpPr>
        <xdr:cNvPr id="508" name="フローチャート: 判断 507"/>
        <xdr:cNvSpPr/>
      </xdr:nvSpPr>
      <xdr:spPr>
        <a:xfrm>
          <a:off x="20383500" y="1056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106063</xdr:rowOff>
    </xdr:from>
    <xdr:to>
      <xdr:col>116</xdr:col>
      <xdr:colOff>114300</xdr:colOff>
      <xdr:row>62</xdr:row>
      <xdr:rowOff>36213</xdr:rowOff>
    </xdr:to>
    <xdr:sp macro="" textlink="">
      <xdr:nvSpPr>
        <xdr:cNvPr id="514" name="楕円 513"/>
        <xdr:cNvSpPr/>
      </xdr:nvSpPr>
      <xdr:spPr>
        <a:xfrm>
          <a:off x="22110700" y="105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128940</xdr:rowOff>
    </xdr:from>
    <xdr:ext cx="469744" cy="259045"/>
    <xdr:sp macro="" textlink="">
      <xdr:nvSpPr>
        <xdr:cNvPr id="515" name="【学校施設】&#10;一人当たり面積該当値テキスト"/>
        <xdr:cNvSpPr txBox="1"/>
      </xdr:nvSpPr>
      <xdr:spPr>
        <a:xfrm>
          <a:off x="22199600" y="104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121194</xdr:rowOff>
    </xdr:from>
    <xdr:to>
      <xdr:col>112</xdr:col>
      <xdr:colOff>38100</xdr:colOff>
      <xdr:row>62</xdr:row>
      <xdr:rowOff>51344</xdr:rowOff>
    </xdr:to>
    <xdr:sp macro="" textlink="">
      <xdr:nvSpPr>
        <xdr:cNvPr id="516" name="楕円 515"/>
        <xdr:cNvSpPr/>
      </xdr:nvSpPr>
      <xdr:spPr>
        <a:xfrm>
          <a:off x="21272500" y="105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156863</xdr:rowOff>
    </xdr:from>
    <xdr:to>
      <xdr:col>116</xdr:col>
      <xdr:colOff>63500</xdr:colOff>
      <xdr:row>62</xdr:row>
      <xdr:rowOff>544</xdr:rowOff>
    </xdr:to>
    <xdr:cxnSp macro="">
      <xdr:nvCxnSpPr>
        <xdr:cNvPr id="517" name="直線コネクタ 516"/>
        <xdr:cNvCxnSpPr/>
      </xdr:nvCxnSpPr>
      <xdr:spPr>
        <a:xfrm flipV="1">
          <a:off x="21323300" y="10615313"/>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134910</xdr:rowOff>
    </xdr:from>
    <xdr:to>
      <xdr:col>107</xdr:col>
      <xdr:colOff>101600</xdr:colOff>
      <xdr:row>62</xdr:row>
      <xdr:rowOff>65060</xdr:rowOff>
    </xdr:to>
    <xdr:sp macro="" textlink="">
      <xdr:nvSpPr>
        <xdr:cNvPr id="518" name="楕円 517"/>
        <xdr:cNvSpPr/>
      </xdr:nvSpPr>
      <xdr:spPr>
        <a:xfrm>
          <a:off x="20383500" y="105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544</xdr:rowOff>
    </xdr:from>
    <xdr:to>
      <xdr:col>111</xdr:col>
      <xdr:colOff>177800</xdr:colOff>
      <xdr:row>62</xdr:row>
      <xdr:rowOff>14260</xdr:rowOff>
    </xdr:to>
    <xdr:cxnSp macro="">
      <xdr:nvCxnSpPr>
        <xdr:cNvPr id="519" name="直線コネクタ 518"/>
        <xdr:cNvCxnSpPr/>
      </xdr:nvCxnSpPr>
      <xdr:spPr>
        <a:xfrm flipV="1">
          <a:off x="20434300" y="10630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20"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57966</xdr:rowOff>
    </xdr:from>
    <xdr:ext cx="469744" cy="259045"/>
    <xdr:sp macro="" textlink="">
      <xdr:nvSpPr>
        <xdr:cNvPr id="521" name="n_2aveValue【学校施設】&#10;一人当たり面積"/>
        <xdr:cNvSpPr txBox="1"/>
      </xdr:nvSpPr>
      <xdr:spPr>
        <a:xfrm>
          <a:off x="20199427" y="1034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67871</xdr:rowOff>
    </xdr:from>
    <xdr:ext cx="469744" cy="259045"/>
    <xdr:sp macro="" textlink="">
      <xdr:nvSpPr>
        <xdr:cNvPr id="522" name="n_1mainValue【学校施設】&#10;一人当たり面積"/>
        <xdr:cNvSpPr txBox="1"/>
      </xdr:nvSpPr>
      <xdr:spPr>
        <a:xfrm>
          <a:off x="21075727" y="103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56187</xdr:rowOff>
    </xdr:from>
    <xdr:ext cx="469744" cy="259045"/>
    <xdr:sp macro="" textlink="">
      <xdr:nvSpPr>
        <xdr:cNvPr id="523" name="n_2mainValue【学校施設】&#10;一人当たり面積"/>
        <xdr:cNvSpPr txBox="1"/>
      </xdr:nvSpPr>
      <xdr:spPr>
        <a:xfrm>
          <a:off x="20199427" y="106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5" name="直線コネクタ 56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7" name="直線コネクタ 56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7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71" name="フローチャート: 判断 57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2" name="フローチャート: 判断 57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73" name="フローチャート: 判断 572"/>
        <xdr:cNvSpPr/>
      </xdr:nvSpPr>
      <xdr:spPr>
        <a:xfrm>
          <a:off x="14541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579" name="楕円 578"/>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580" name="【公民館】&#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152763</xdr:rowOff>
    </xdr:from>
    <xdr:to>
      <xdr:col>81</xdr:col>
      <xdr:colOff>101600</xdr:colOff>
      <xdr:row>101</xdr:row>
      <xdr:rowOff>82913</xdr:rowOff>
    </xdr:to>
    <xdr:sp macro="" textlink="">
      <xdr:nvSpPr>
        <xdr:cNvPr id="581" name="楕円 580"/>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32113</xdr:rowOff>
    </xdr:to>
    <xdr:cxnSp macro="">
      <xdr:nvCxnSpPr>
        <xdr:cNvPr id="582" name="直線コネクタ 581"/>
        <xdr:cNvCxnSpPr/>
      </xdr:nvCxnSpPr>
      <xdr:spPr>
        <a:xfrm flipV="1">
          <a:off x="15481300" y="173191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12337</xdr:rowOff>
    </xdr:from>
    <xdr:to>
      <xdr:col>76</xdr:col>
      <xdr:colOff>165100</xdr:colOff>
      <xdr:row>101</xdr:row>
      <xdr:rowOff>113937</xdr:rowOff>
    </xdr:to>
    <xdr:sp macro="" textlink="">
      <xdr:nvSpPr>
        <xdr:cNvPr id="583" name="楕円 582"/>
        <xdr:cNvSpPr/>
      </xdr:nvSpPr>
      <xdr:spPr>
        <a:xfrm>
          <a:off x="14541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63137</xdr:rowOff>
    </xdr:to>
    <xdr:cxnSp macro="">
      <xdr:nvCxnSpPr>
        <xdr:cNvPr id="584" name="直線コネクタ 583"/>
        <xdr:cNvCxnSpPr/>
      </xdr:nvCxnSpPr>
      <xdr:spPr>
        <a:xfrm flipV="1">
          <a:off x="14592300" y="173485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8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5459</xdr:rowOff>
    </xdr:from>
    <xdr:ext cx="405111" cy="259045"/>
    <xdr:sp macro="" textlink="">
      <xdr:nvSpPr>
        <xdr:cNvPr id="586" name="n_2aveValue【公民館】&#10;有形固定資産減価償却率"/>
        <xdr:cNvSpPr txBox="1"/>
      </xdr:nvSpPr>
      <xdr:spPr>
        <a:xfrm>
          <a:off x="14389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99440</xdr:rowOff>
    </xdr:from>
    <xdr:ext cx="405111" cy="259045"/>
    <xdr:sp macro="" textlink="">
      <xdr:nvSpPr>
        <xdr:cNvPr id="587" name="n_1mainValue【公民館】&#10;有形固定資産減価償却率"/>
        <xdr:cNvSpPr txBox="1"/>
      </xdr:nvSpPr>
      <xdr:spPr>
        <a:xfrm>
          <a:off x="15266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130464</xdr:rowOff>
    </xdr:from>
    <xdr:ext cx="405111" cy="259045"/>
    <xdr:sp macro="" textlink="">
      <xdr:nvSpPr>
        <xdr:cNvPr id="588" name="n_2mainValue【公民館】&#10;有形固定資産減価償却率"/>
        <xdr:cNvSpPr txBox="1"/>
      </xdr:nvSpPr>
      <xdr:spPr>
        <a:xfrm>
          <a:off x="14389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10" name="直線コネクタ 609"/>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2" name="直線コネクタ 61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3"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4" name="直線コネクタ 613"/>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5"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6" name="フローチャート: 判断 615"/>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7" name="フローチャート: 判断 616"/>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2539</xdr:rowOff>
    </xdr:from>
    <xdr:to>
      <xdr:col>107</xdr:col>
      <xdr:colOff>101600</xdr:colOff>
      <xdr:row>107</xdr:row>
      <xdr:rowOff>104139</xdr:rowOff>
    </xdr:to>
    <xdr:sp macro="" textlink="">
      <xdr:nvSpPr>
        <xdr:cNvPr id="618" name="フローチャート: 判断 617"/>
        <xdr:cNvSpPr/>
      </xdr:nvSpPr>
      <xdr:spPr>
        <a:xfrm>
          <a:off x="20383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93751</xdr:rowOff>
    </xdr:from>
    <xdr:to>
      <xdr:col>116</xdr:col>
      <xdr:colOff>114300</xdr:colOff>
      <xdr:row>107</xdr:row>
      <xdr:rowOff>23901</xdr:rowOff>
    </xdr:to>
    <xdr:sp macro="" textlink="">
      <xdr:nvSpPr>
        <xdr:cNvPr id="624" name="楕円 623"/>
        <xdr:cNvSpPr/>
      </xdr:nvSpPr>
      <xdr:spPr>
        <a:xfrm>
          <a:off x="22110700" y="182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116628</xdr:rowOff>
    </xdr:from>
    <xdr:ext cx="469744" cy="259045"/>
    <xdr:sp macro="" textlink="">
      <xdr:nvSpPr>
        <xdr:cNvPr id="625" name="【公民館】&#10;一人当たり面積該当値テキスト"/>
        <xdr:cNvSpPr txBox="1"/>
      </xdr:nvSpPr>
      <xdr:spPr>
        <a:xfrm>
          <a:off x="22199600" y="1811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102439</xdr:rowOff>
    </xdr:from>
    <xdr:to>
      <xdr:col>112</xdr:col>
      <xdr:colOff>38100</xdr:colOff>
      <xdr:row>107</xdr:row>
      <xdr:rowOff>32589</xdr:rowOff>
    </xdr:to>
    <xdr:sp macro="" textlink="">
      <xdr:nvSpPr>
        <xdr:cNvPr id="626" name="楕円 625"/>
        <xdr:cNvSpPr/>
      </xdr:nvSpPr>
      <xdr:spPr>
        <a:xfrm>
          <a:off x="21272500" y="182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144551</xdr:rowOff>
    </xdr:from>
    <xdr:to>
      <xdr:col>116</xdr:col>
      <xdr:colOff>63500</xdr:colOff>
      <xdr:row>106</xdr:row>
      <xdr:rowOff>153239</xdr:rowOff>
    </xdr:to>
    <xdr:cxnSp macro="">
      <xdr:nvCxnSpPr>
        <xdr:cNvPr id="627" name="直線コネクタ 626"/>
        <xdr:cNvCxnSpPr/>
      </xdr:nvCxnSpPr>
      <xdr:spPr>
        <a:xfrm flipV="1">
          <a:off x="21323300" y="18318251"/>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109982</xdr:rowOff>
    </xdr:from>
    <xdr:to>
      <xdr:col>107</xdr:col>
      <xdr:colOff>101600</xdr:colOff>
      <xdr:row>107</xdr:row>
      <xdr:rowOff>40132</xdr:rowOff>
    </xdr:to>
    <xdr:sp macro="" textlink="">
      <xdr:nvSpPr>
        <xdr:cNvPr id="628" name="楕円 627"/>
        <xdr:cNvSpPr/>
      </xdr:nvSpPr>
      <xdr:spPr>
        <a:xfrm>
          <a:off x="20383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153239</xdr:rowOff>
    </xdr:from>
    <xdr:to>
      <xdr:col>111</xdr:col>
      <xdr:colOff>177800</xdr:colOff>
      <xdr:row>106</xdr:row>
      <xdr:rowOff>160782</xdr:rowOff>
    </xdr:to>
    <xdr:cxnSp macro="">
      <xdr:nvCxnSpPr>
        <xdr:cNvPr id="629" name="直線コネクタ 628"/>
        <xdr:cNvCxnSpPr/>
      </xdr:nvCxnSpPr>
      <xdr:spPr>
        <a:xfrm flipV="1">
          <a:off x="20434300" y="1832693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30"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95266</xdr:rowOff>
    </xdr:from>
    <xdr:ext cx="469744" cy="259045"/>
    <xdr:sp macro="" textlink="">
      <xdr:nvSpPr>
        <xdr:cNvPr id="631" name="n_2aveValue【公民館】&#10;一人当たり面積"/>
        <xdr:cNvSpPr txBox="1"/>
      </xdr:nvSpPr>
      <xdr:spPr>
        <a:xfrm>
          <a:off x="20199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49116</xdr:rowOff>
    </xdr:from>
    <xdr:ext cx="469744" cy="259045"/>
    <xdr:sp macro="" textlink="">
      <xdr:nvSpPr>
        <xdr:cNvPr id="632" name="n_1mainValue【公民館】&#10;一人当たり面積"/>
        <xdr:cNvSpPr txBox="1"/>
      </xdr:nvSpPr>
      <xdr:spPr>
        <a:xfrm>
          <a:off x="21075727" y="180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56659</xdr:rowOff>
    </xdr:from>
    <xdr:ext cx="469744" cy="259045"/>
    <xdr:sp macro="" textlink="">
      <xdr:nvSpPr>
        <xdr:cNvPr id="633" name="n_2mainValue【公民館】&#10;一人当たり面積"/>
        <xdr:cNvSpPr txBox="1"/>
      </xdr:nvSpPr>
      <xdr:spPr>
        <a:xfrm>
          <a:off x="20199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美郷町は一級河川江の川が通っており、それにつながる支流が多いことから橋梁が比較的多い。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道路の一人当たり延長が多い理由としては、年々人口が減少していることによって人口密度が低いことと、合併したことによる面積増加が主な要因となる。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公民館は廃校になった小学校を利用する事等により大半の施設の建設年数が古く、耐用年数が過ぎている建物も少なくない。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32275</xdr:rowOff>
    </xdr:from>
    <xdr:ext cx="405111" cy="259045"/>
    <xdr:sp macro="" textlink="">
      <xdr:nvSpPr>
        <xdr:cNvPr id="58" name="【図書館】&#10;有形固定資産減価償却率平均値テキスト"/>
        <xdr:cNvSpPr txBox="1"/>
      </xdr:nvSpPr>
      <xdr:spPr>
        <a:xfrm>
          <a:off x="4673600" y="6547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169418</xdr:rowOff>
    </xdr:from>
    <xdr:to>
      <xdr:col>15</xdr:col>
      <xdr:colOff>101600</xdr:colOff>
      <xdr:row>37</xdr:row>
      <xdr:rowOff>99568</xdr:rowOff>
    </xdr:to>
    <xdr:sp macro="" textlink="">
      <xdr:nvSpPr>
        <xdr:cNvPr id="61" name="フローチャート: 判断 60"/>
        <xdr:cNvSpPr/>
      </xdr:nvSpPr>
      <xdr:spPr>
        <a:xfrm>
          <a:off x="2857500" y="63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67" name="楕円 66"/>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77487</xdr:rowOff>
    </xdr:from>
    <xdr:ext cx="340478" cy="259045"/>
    <xdr:sp macro="" textlink="">
      <xdr:nvSpPr>
        <xdr:cNvPr id="68" name="【図書館】&#10;有形固定資産減価償却率該当値テキスト"/>
        <xdr:cNvSpPr txBox="1"/>
      </xdr:nvSpPr>
      <xdr:spPr>
        <a:xfrm>
          <a:off x="4673600" y="6935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69" name="楕円 68"/>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41910</xdr:rowOff>
    </xdr:from>
    <xdr:to>
      <xdr:col>24</xdr:col>
      <xdr:colOff>63500</xdr:colOff>
      <xdr:row>41</xdr:row>
      <xdr:rowOff>87630</xdr:rowOff>
    </xdr:to>
    <xdr:cxnSp macro="">
      <xdr:nvCxnSpPr>
        <xdr:cNvPr id="70" name="直線コネクタ 69"/>
        <xdr:cNvCxnSpPr/>
      </xdr:nvCxnSpPr>
      <xdr:spPr>
        <a:xfrm flipV="1">
          <a:off x="3797300" y="7071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1" name="楕円 70"/>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87630</xdr:rowOff>
    </xdr:from>
    <xdr:to>
      <xdr:col>19</xdr:col>
      <xdr:colOff>177800</xdr:colOff>
      <xdr:row>41</xdr:row>
      <xdr:rowOff>133350</xdr:rowOff>
    </xdr:to>
    <xdr:cxnSp macro="">
      <xdr:nvCxnSpPr>
        <xdr:cNvPr id="72" name="直線コネクタ 71"/>
        <xdr:cNvCxnSpPr/>
      </xdr:nvCxnSpPr>
      <xdr:spPr>
        <a:xfrm flipV="1">
          <a:off x="2908300" y="711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3" name="n_1aveValue【図書館】&#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116095</xdr:rowOff>
    </xdr:from>
    <xdr:ext cx="405111" cy="259045"/>
    <xdr:sp macro="" textlink="">
      <xdr:nvSpPr>
        <xdr:cNvPr id="74" name="n_2aveValue【図書館】&#10;有形固定資産減価償却率"/>
        <xdr:cNvSpPr txBox="1"/>
      </xdr:nvSpPr>
      <xdr:spPr>
        <a:xfrm>
          <a:off x="2705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129557</xdr:rowOff>
    </xdr:from>
    <xdr:ext cx="340478" cy="259045"/>
    <xdr:sp macro="" textlink="">
      <xdr:nvSpPr>
        <xdr:cNvPr id="75" name="n_1mainValue【図書館】&#10;有形固定資産減価償却率"/>
        <xdr:cNvSpPr txBox="1"/>
      </xdr:nvSpPr>
      <xdr:spPr>
        <a:xfrm>
          <a:off x="3614361" y="715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3827</xdr:rowOff>
    </xdr:from>
    <xdr:ext cx="340478" cy="259045"/>
    <xdr:sp macro="" textlink="">
      <xdr:nvSpPr>
        <xdr:cNvPr id="76" name="n_2mainValue【図書館】&#10;有形固定資産減価償却率"/>
        <xdr:cNvSpPr txBox="1"/>
      </xdr:nvSpPr>
      <xdr:spPr>
        <a:xfrm>
          <a:off x="2738061"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100" name="直線コネクタ 99"/>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3" name="【図書館】&#10;一人当たり面積最大値テキスト"/>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4" name="直線コネクタ 103"/>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105427</xdr:rowOff>
    </xdr:from>
    <xdr:ext cx="469744" cy="259045"/>
    <xdr:sp macro="" textlink="">
      <xdr:nvSpPr>
        <xdr:cNvPr id="105" name="【図書館】&#10;一人当たり面積平均値テキスト"/>
        <xdr:cNvSpPr txBox="1"/>
      </xdr:nvSpPr>
      <xdr:spPr>
        <a:xfrm>
          <a:off x="10515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6" name="フローチャート: 判断 105"/>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7" name="フローチャート: 判断 106"/>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17780</xdr:rowOff>
    </xdr:from>
    <xdr:to>
      <xdr:col>46</xdr:col>
      <xdr:colOff>38100</xdr:colOff>
      <xdr:row>36</xdr:row>
      <xdr:rowOff>119380</xdr:rowOff>
    </xdr:to>
    <xdr:sp macro="" textlink="">
      <xdr:nvSpPr>
        <xdr:cNvPr id="108" name="フローチャート: 判断 107"/>
        <xdr:cNvSpPr/>
      </xdr:nvSpPr>
      <xdr:spPr>
        <a:xfrm>
          <a:off x="8699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14" name="楕円 113"/>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3827</xdr:rowOff>
    </xdr:from>
    <xdr:ext cx="469744" cy="259045"/>
    <xdr:sp macro="" textlink="">
      <xdr:nvSpPr>
        <xdr:cNvPr id="115" name="【図書館】&#10;一人当たり面積該当値テキスト"/>
        <xdr:cNvSpPr txBox="1"/>
      </xdr:nvSpPr>
      <xdr:spPr>
        <a:xfrm>
          <a:off x="10515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40640</xdr:rowOff>
    </xdr:from>
    <xdr:to>
      <xdr:col>50</xdr:col>
      <xdr:colOff>165100</xdr:colOff>
      <xdr:row>39</xdr:row>
      <xdr:rowOff>142240</xdr:rowOff>
    </xdr:to>
    <xdr:sp macro="" textlink="">
      <xdr:nvSpPr>
        <xdr:cNvPr id="116" name="楕円 115"/>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91440</xdr:rowOff>
    </xdr:to>
    <xdr:cxnSp macro="">
      <xdr:nvCxnSpPr>
        <xdr:cNvPr id="117" name="直線コネクタ 116"/>
        <xdr:cNvCxnSpPr/>
      </xdr:nvCxnSpPr>
      <xdr:spPr>
        <a:xfrm flipV="1">
          <a:off x="9639300" y="67627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18" name="楕円 117"/>
        <xdr:cNvSpPr/>
      </xdr:nvSpPr>
      <xdr:spPr>
        <a:xfrm>
          <a:off x="869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102870</xdr:rowOff>
    </xdr:to>
    <xdr:cxnSp macro="">
      <xdr:nvCxnSpPr>
        <xdr:cNvPr id="119" name="直線コネクタ 118"/>
        <xdr:cNvCxnSpPr/>
      </xdr:nvCxnSpPr>
      <xdr:spPr>
        <a:xfrm flipV="1">
          <a:off x="8750300" y="677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139717</xdr:rowOff>
    </xdr:from>
    <xdr:ext cx="469744" cy="259045"/>
    <xdr:sp macro="" textlink="">
      <xdr:nvSpPr>
        <xdr:cNvPr id="120" name="n_1aveValue【図書館】&#10;一人当たり面積"/>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135907</xdr:rowOff>
    </xdr:from>
    <xdr:ext cx="469744" cy="259045"/>
    <xdr:sp macro="" textlink="">
      <xdr:nvSpPr>
        <xdr:cNvPr id="121" name="n_2aveValue【図書館】&#10;一人当たり面積"/>
        <xdr:cNvSpPr txBox="1"/>
      </xdr:nvSpPr>
      <xdr:spPr>
        <a:xfrm>
          <a:off x="8515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133367</xdr:rowOff>
    </xdr:from>
    <xdr:ext cx="469744" cy="259045"/>
    <xdr:sp macro="" textlink="">
      <xdr:nvSpPr>
        <xdr:cNvPr id="122" name="n_1mainValue【図書館】&#10;一人当たり面積"/>
        <xdr:cNvSpPr txBox="1"/>
      </xdr:nvSpPr>
      <xdr:spPr>
        <a:xfrm>
          <a:off x="9391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23" name="n_2mainValue【図書館】&#10;一人当たり面積"/>
        <xdr:cNvSpPr txBox="1"/>
      </xdr:nvSpPr>
      <xdr:spPr>
        <a:xfrm>
          <a:off x="8515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8" name="直線コネクタ 147"/>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9"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0" name="直線コネクタ 149"/>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51"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52" name="直線コネクタ 151"/>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53"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54" name="フローチャート: 判断 153"/>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55" name="フローチャート: 判断 154"/>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69215</xdr:rowOff>
    </xdr:from>
    <xdr:to>
      <xdr:col>15</xdr:col>
      <xdr:colOff>101600</xdr:colOff>
      <xdr:row>59</xdr:row>
      <xdr:rowOff>170815</xdr:rowOff>
    </xdr:to>
    <xdr:sp macro="" textlink="">
      <xdr:nvSpPr>
        <xdr:cNvPr id="156" name="フローチャート: 判断 155"/>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62" name="楕円 161"/>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63" name="【体育館・プー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64" name="楕円 163"/>
        <xdr:cNvSpPr/>
      </xdr:nvSpPr>
      <xdr:spPr>
        <a:xfrm>
          <a:off x="3746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131445</xdr:rowOff>
    </xdr:to>
    <xdr:cxnSp macro="">
      <xdr:nvCxnSpPr>
        <xdr:cNvPr id="165" name="直線コネクタ 164"/>
        <xdr:cNvCxnSpPr/>
      </xdr:nvCxnSpPr>
      <xdr:spPr>
        <a:xfrm flipV="1">
          <a:off x="3797300" y="100241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楕円 165"/>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59</xdr:row>
      <xdr:rowOff>11430</xdr:rowOff>
    </xdr:to>
    <xdr:cxnSp macro="">
      <xdr:nvCxnSpPr>
        <xdr:cNvPr id="167" name="直線コネクタ 166"/>
        <xdr:cNvCxnSpPr/>
      </xdr:nvCxnSpPr>
      <xdr:spPr>
        <a:xfrm flipV="1">
          <a:off x="2908300" y="1007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9542</xdr:rowOff>
    </xdr:from>
    <xdr:ext cx="405111" cy="259045"/>
    <xdr:sp macro="" textlink="">
      <xdr:nvSpPr>
        <xdr:cNvPr id="168"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161942</xdr:rowOff>
    </xdr:from>
    <xdr:ext cx="405111" cy="259045"/>
    <xdr:sp macro="" textlink="">
      <xdr:nvSpPr>
        <xdr:cNvPr id="169"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170" name="n_1mainValue【体育館・プール】&#10;有形固定資産減価償却率"/>
        <xdr:cNvSpPr txBox="1"/>
      </xdr:nvSpPr>
      <xdr:spPr>
        <a:xfrm>
          <a:off x="3582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1"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95" name="直線コネクタ 194"/>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6"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7" name="直線コネクタ 196"/>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8"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9" name="直線コネクタ 198"/>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200"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201" name="フローチャート: 判断 200"/>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202" name="フローチャート: 判断 201"/>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122174</xdr:rowOff>
    </xdr:from>
    <xdr:to>
      <xdr:col>46</xdr:col>
      <xdr:colOff>38100</xdr:colOff>
      <xdr:row>62</xdr:row>
      <xdr:rowOff>52324</xdr:rowOff>
    </xdr:to>
    <xdr:sp macro="" textlink="">
      <xdr:nvSpPr>
        <xdr:cNvPr id="203" name="フローチャート: 判断 202"/>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xdr:rowOff>
    </xdr:from>
    <xdr:to>
      <xdr:col>55</xdr:col>
      <xdr:colOff>50800</xdr:colOff>
      <xdr:row>61</xdr:row>
      <xdr:rowOff>103759</xdr:rowOff>
    </xdr:to>
    <xdr:sp macro="" textlink="">
      <xdr:nvSpPr>
        <xdr:cNvPr id="209" name="楕円 208"/>
        <xdr:cNvSpPr/>
      </xdr:nvSpPr>
      <xdr:spPr>
        <a:xfrm>
          <a:off x="10426700" y="104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25036</xdr:rowOff>
    </xdr:from>
    <xdr:ext cx="469744" cy="259045"/>
    <xdr:sp macro="" textlink="">
      <xdr:nvSpPr>
        <xdr:cNvPr id="210" name="【体育館・プール】&#10;一人当たり面積該当値テキスト"/>
        <xdr:cNvSpPr txBox="1"/>
      </xdr:nvSpPr>
      <xdr:spPr>
        <a:xfrm>
          <a:off x="10515600" y="1031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18923</xdr:rowOff>
    </xdr:from>
    <xdr:to>
      <xdr:col>50</xdr:col>
      <xdr:colOff>165100</xdr:colOff>
      <xdr:row>61</xdr:row>
      <xdr:rowOff>120523</xdr:rowOff>
    </xdr:to>
    <xdr:sp macro="" textlink="">
      <xdr:nvSpPr>
        <xdr:cNvPr id="211" name="楕円 210"/>
        <xdr:cNvSpPr/>
      </xdr:nvSpPr>
      <xdr:spPr>
        <a:xfrm>
          <a:off x="9588500" y="104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52959</xdr:rowOff>
    </xdr:from>
    <xdr:to>
      <xdr:col>55</xdr:col>
      <xdr:colOff>0</xdr:colOff>
      <xdr:row>61</xdr:row>
      <xdr:rowOff>69723</xdr:rowOff>
    </xdr:to>
    <xdr:cxnSp macro="">
      <xdr:nvCxnSpPr>
        <xdr:cNvPr id="212" name="直線コネクタ 211"/>
        <xdr:cNvCxnSpPr/>
      </xdr:nvCxnSpPr>
      <xdr:spPr>
        <a:xfrm flipV="1">
          <a:off x="9639300" y="1051140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34163</xdr:rowOff>
    </xdr:from>
    <xdr:to>
      <xdr:col>46</xdr:col>
      <xdr:colOff>38100</xdr:colOff>
      <xdr:row>61</xdr:row>
      <xdr:rowOff>135763</xdr:rowOff>
    </xdr:to>
    <xdr:sp macro="" textlink="">
      <xdr:nvSpPr>
        <xdr:cNvPr id="213" name="楕円 212"/>
        <xdr:cNvSpPr/>
      </xdr:nvSpPr>
      <xdr:spPr>
        <a:xfrm>
          <a:off x="8699500" y="104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69723</xdr:rowOff>
    </xdr:from>
    <xdr:to>
      <xdr:col>50</xdr:col>
      <xdr:colOff>114300</xdr:colOff>
      <xdr:row>61</xdr:row>
      <xdr:rowOff>84963</xdr:rowOff>
    </xdr:to>
    <xdr:cxnSp macro="">
      <xdr:nvCxnSpPr>
        <xdr:cNvPr id="214" name="直線コネクタ 213"/>
        <xdr:cNvCxnSpPr/>
      </xdr:nvCxnSpPr>
      <xdr:spPr>
        <a:xfrm flipV="1">
          <a:off x="8750300" y="1052817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70502</xdr:rowOff>
    </xdr:from>
    <xdr:ext cx="469744" cy="259045"/>
    <xdr:sp macro="" textlink="">
      <xdr:nvSpPr>
        <xdr:cNvPr id="215"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43451</xdr:rowOff>
    </xdr:from>
    <xdr:ext cx="469744" cy="259045"/>
    <xdr:sp macro="" textlink="">
      <xdr:nvSpPr>
        <xdr:cNvPr id="216" name="n_2aveValue【体育館・プール】&#10;一人当たり面積"/>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137050</xdr:rowOff>
    </xdr:from>
    <xdr:ext cx="469744" cy="259045"/>
    <xdr:sp macro="" textlink="">
      <xdr:nvSpPr>
        <xdr:cNvPr id="217" name="n_1mainValue【体育館・プール】&#10;一人当たり面積"/>
        <xdr:cNvSpPr txBox="1"/>
      </xdr:nvSpPr>
      <xdr:spPr>
        <a:xfrm>
          <a:off x="9391727" y="1025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152290</xdr:rowOff>
    </xdr:from>
    <xdr:ext cx="469744" cy="259045"/>
    <xdr:sp macro="" textlink="">
      <xdr:nvSpPr>
        <xdr:cNvPr id="218" name="n_2mainValue【体育館・プール】&#10;一人当たり面積"/>
        <xdr:cNvSpPr txBox="1"/>
      </xdr:nvSpPr>
      <xdr:spPr>
        <a:xfrm>
          <a:off x="8515427" y="1026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42" name="直線コネクタ 241"/>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43"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44" name="直線コネクタ 243"/>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45"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46" name="直線コネクタ 245"/>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47"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48" name="フローチャート: 判断 247"/>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49" name="フローチャート: 判断 248"/>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50" name="フローチャート: 判断 249"/>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6" name="楕円 255"/>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257" name="【福祉施設】&#10;有形固定資産減価償却率該当値テキスト"/>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258" name="楕円 257"/>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165736</xdr:rowOff>
    </xdr:to>
    <xdr:cxnSp macro="">
      <xdr:nvCxnSpPr>
        <xdr:cNvPr id="259" name="直線コネクタ 258"/>
        <xdr:cNvCxnSpPr/>
      </xdr:nvCxnSpPr>
      <xdr:spPr>
        <a:xfrm flipV="1">
          <a:off x="3797300" y="139884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60" name="楕円 259"/>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62864</xdr:rowOff>
    </xdr:to>
    <xdr:cxnSp macro="">
      <xdr:nvCxnSpPr>
        <xdr:cNvPr id="261" name="直線コネクタ 260"/>
        <xdr:cNvCxnSpPr/>
      </xdr:nvCxnSpPr>
      <xdr:spPr>
        <a:xfrm flipV="1">
          <a:off x="2908300" y="140531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38752</xdr:rowOff>
    </xdr:from>
    <xdr:ext cx="405111" cy="259045"/>
    <xdr:sp macro="" textlink="">
      <xdr:nvSpPr>
        <xdr:cNvPr id="262" name="n_1ave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63" name="n_2aveValue【福祉施設】&#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36213</xdr:rowOff>
    </xdr:from>
    <xdr:ext cx="405111" cy="259045"/>
    <xdr:sp macro="" textlink="">
      <xdr:nvSpPr>
        <xdr:cNvPr id="264" name="n_1mainValue【福祉施設】&#10;有形固定資産減価償却率"/>
        <xdr:cNvSpPr txBox="1"/>
      </xdr:nvSpPr>
      <xdr:spPr>
        <a:xfrm>
          <a:off x="3582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265" name="n_2mainValue【福祉施設】&#10;有形固定資産減価償却率"/>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89" name="直線コネクタ 288"/>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90"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91" name="直線コネクタ 290"/>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92"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93" name="直線コネクタ 292"/>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94"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95" name="フローチャート: 判断 294"/>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96" name="フローチャート: 判断 295"/>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8637</xdr:rowOff>
    </xdr:from>
    <xdr:to>
      <xdr:col>46</xdr:col>
      <xdr:colOff>38100</xdr:colOff>
      <xdr:row>84</xdr:row>
      <xdr:rowOff>110237</xdr:rowOff>
    </xdr:to>
    <xdr:sp macro="" textlink="">
      <xdr:nvSpPr>
        <xdr:cNvPr id="297" name="フローチャート: 判断 296"/>
        <xdr:cNvSpPr/>
      </xdr:nvSpPr>
      <xdr:spPr>
        <a:xfrm>
          <a:off x="8699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109982</xdr:rowOff>
    </xdr:from>
    <xdr:to>
      <xdr:col>55</xdr:col>
      <xdr:colOff>50800</xdr:colOff>
      <xdr:row>86</xdr:row>
      <xdr:rowOff>40132</xdr:rowOff>
    </xdr:to>
    <xdr:sp macro="" textlink="">
      <xdr:nvSpPr>
        <xdr:cNvPr id="303" name="楕円 302"/>
        <xdr:cNvSpPr/>
      </xdr:nvSpPr>
      <xdr:spPr>
        <a:xfrm>
          <a:off x="10426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24909</xdr:rowOff>
    </xdr:from>
    <xdr:ext cx="469744" cy="259045"/>
    <xdr:sp macro="" textlink="">
      <xdr:nvSpPr>
        <xdr:cNvPr id="304" name="【福祉施設】&#10;一人当たり面積該当値テキスト"/>
        <xdr:cNvSpPr txBox="1"/>
      </xdr:nvSpPr>
      <xdr:spPr>
        <a:xfrm>
          <a:off x="10515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113792</xdr:rowOff>
    </xdr:from>
    <xdr:to>
      <xdr:col>50</xdr:col>
      <xdr:colOff>165100</xdr:colOff>
      <xdr:row>86</xdr:row>
      <xdr:rowOff>43942</xdr:rowOff>
    </xdr:to>
    <xdr:sp macro="" textlink="">
      <xdr:nvSpPr>
        <xdr:cNvPr id="305" name="楕円 304"/>
        <xdr:cNvSpPr/>
      </xdr:nvSpPr>
      <xdr:spPr>
        <a:xfrm>
          <a:off x="9588500" y="146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160782</xdr:rowOff>
    </xdr:from>
    <xdr:to>
      <xdr:col>55</xdr:col>
      <xdr:colOff>0</xdr:colOff>
      <xdr:row>85</xdr:row>
      <xdr:rowOff>164592</xdr:rowOff>
    </xdr:to>
    <xdr:cxnSp macro="">
      <xdr:nvCxnSpPr>
        <xdr:cNvPr id="306" name="直線コネクタ 305"/>
        <xdr:cNvCxnSpPr/>
      </xdr:nvCxnSpPr>
      <xdr:spPr>
        <a:xfrm flipV="1">
          <a:off x="9639300" y="147340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07" name="楕円 306"/>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164592</xdr:rowOff>
    </xdr:from>
    <xdr:to>
      <xdr:col>50</xdr:col>
      <xdr:colOff>114300</xdr:colOff>
      <xdr:row>85</xdr:row>
      <xdr:rowOff>168402</xdr:rowOff>
    </xdr:to>
    <xdr:cxnSp macro="">
      <xdr:nvCxnSpPr>
        <xdr:cNvPr id="308" name="直線コネクタ 307"/>
        <xdr:cNvCxnSpPr/>
      </xdr:nvCxnSpPr>
      <xdr:spPr>
        <a:xfrm flipV="1">
          <a:off x="8750300" y="147378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122953</xdr:rowOff>
    </xdr:from>
    <xdr:ext cx="469744" cy="259045"/>
    <xdr:sp macro="" textlink="">
      <xdr:nvSpPr>
        <xdr:cNvPr id="309"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126764</xdr:rowOff>
    </xdr:from>
    <xdr:ext cx="469744" cy="259045"/>
    <xdr:sp macro="" textlink="">
      <xdr:nvSpPr>
        <xdr:cNvPr id="310" name="n_2aveValue【福祉施設】&#10;一人当たり面積"/>
        <xdr:cNvSpPr txBox="1"/>
      </xdr:nvSpPr>
      <xdr:spPr>
        <a:xfrm>
          <a:off x="8515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35069</xdr:rowOff>
    </xdr:from>
    <xdr:ext cx="469744" cy="259045"/>
    <xdr:sp macro="" textlink="">
      <xdr:nvSpPr>
        <xdr:cNvPr id="311" name="n_1mainValue【福祉施設】&#10;一人当たり面積"/>
        <xdr:cNvSpPr txBox="1"/>
      </xdr:nvSpPr>
      <xdr:spPr>
        <a:xfrm>
          <a:off x="9391727"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12"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38" name="直線コネクタ 337"/>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39"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40" name="直線コネクタ 33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41"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42" name="直線コネクタ 341"/>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3"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4" name="フローチャート: 判断 343"/>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45" name="フローチャート: 判断 344"/>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93980</xdr:rowOff>
    </xdr:from>
    <xdr:to>
      <xdr:col>15</xdr:col>
      <xdr:colOff>101600</xdr:colOff>
      <xdr:row>106</xdr:row>
      <xdr:rowOff>24130</xdr:rowOff>
    </xdr:to>
    <xdr:sp macro="" textlink="">
      <xdr:nvSpPr>
        <xdr:cNvPr id="346" name="フローチャート: 判断 345"/>
        <xdr:cNvSpPr/>
      </xdr:nvSpPr>
      <xdr:spPr>
        <a:xfrm>
          <a:off x="2857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20501</xdr:rowOff>
    </xdr:from>
    <xdr:to>
      <xdr:col>24</xdr:col>
      <xdr:colOff>114300</xdr:colOff>
      <xdr:row>108</xdr:row>
      <xdr:rowOff>122101</xdr:rowOff>
    </xdr:to>
    <xdr:sp macro="" textlink="">
      <xdr:nvSpPr>
        <xdr:cNvPr id="352" name="楕円 351"/>
        <xdr:cNvSpPr/>
      </xdr:nvSpPr>
      <xdr:spPr>
        <a:xfrm>
          <a:off x="4584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106878</xdr:rowOff>
    </xdr:from>
    <xdr:ext cx="340478" cy="259045"/>
    <xdr:sp macro="" textlink="">
      <xdr:nvSpPr>
        <xdr:cNvPr id="353" name="【市民会館】&#10;有形固定資産減価償却率該当値テキスト"/>
        <xdr:cNvSpPr txBox="1"/>
      </xdr:nvSpPr>
      <xdr:spPr>
        <a:xfrm>
          <a:off x="4673600" y="184520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123371</xdr:rowOff>
    </xdr:from>
    <xdr:to>
      <xdr:col>20</xdr:col>
      <xdr:colOff>38100</xdr:colOff>
      <xdr:row>109</xdr:row>
      <xdr:rowOff>53521</xdr:rowOff>
    </xdr:to>
    <xdr:sp macro="" textlink="">
      <xdr:nvSpPr>
        <xdr:cNvPr id="354" name="楕円 353"/>
        <xdr:cNvSpPr/>
      </xdr:nvSpPr>
      <xdr:spPr>
        <a:xfrm>
          <a:off x="3746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71301</xdr:rowOff>
    </xdr:from>
    <xdr:to>
      <xdr:col>24</xdr:col>
      <xdr:colOff>63500</xdr:colOff>
      <xdr:row>109</xdr:row>
      <xdr:rowOff>2721</xdr:rowOff>
    </xdr:to>
    <xdr:cxnSp macro="">
      <xdr:nvCxnSpPr>
        <xdr:cNvPr id="355" name="直線コネクタ 354"/>
        <xdr:cNvCxnSpPr/>
      </xdr:nvCxnSpPr>
      <xdr:spPr>
        <a:xfrm flipV="1">
          <a:off x="3797300" y="18587901"/>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56" name="楕円 355"/>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xdr:rowOff>
    </xdr:from>
    <xdr:to>
      <xdr:col>19</xdr:col>
      <xdr:colOff>177800</xdr:colOff>
      <xdr:row>109</xdr:row>
      <xdr:rowOff>35379</xdr:rowOff>
    </xdr:to>
    <xdr:cxnSp macro="">
      <xdr:nvCxnSpPr>
        <xdr:cNvPr id="357" name="直線コネクタ 356"/>
        <xdr:cNvCxnSpPr/>
      </xdr:nvCxnSpPr>
      <xdr:spPr>
        <a:xfrm flipV="1">
          <a:off x="2908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358" name="n_1aveValue【市民会館】&#10;有形固定資産減価償却率"/>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40657</xdr:rowOff>
    </xdr:from>
    <xdr:ext cx="405111" cy="259045"/>
    <xdr:sp macro="" textlink="">
      <xdr:nvSpPr>
        <xdr:cNvPr id="359" name="n_2aveValue【市民会館】&#10;有形固定資産減価償却率"/>
        <xdr:cNvSpPr txBox="1"/>
      </xdr:nvSpPr>
      <xdr:spPr>
        <a:xfrm>
          <a:off x="2705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44648</xdr:rowOff>
    </xdr:from>
    <xdr:ext cx="340478" cy="259045"/>
    <xdr:sp macro="" textlink="">
      <xdr:nvSpPr>
        <xdr:cNvPr id="360" name="n_1mainValue【市民会館】&#10;有形固定資産減価償却率"/>
        <xdr:cNvSpPr txBox="1"/>
      </xdr:nvSpPr>
      <xdr:spPr>
        <a:xfrm>
          <a:off x="3614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77306</xdr:rowOff>
    </xdr:from>
    <xdr:ext cx="340478" cy="259045"/>
    <xdr:sp macro="" textlink="">
      <xdr:nvSpPr>
        <xdr:cNvPr id="361" name="n_2mainValue【市民会館】&#10;有形固定資産減価償却率"/>
        <xdr:cNvSpPr txBox="1"/>
      </xdr:nvSpPr>
      <xdr:spPr>
        <a:xfrm>
          <a:off x="2738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3" name="テキスト ボックス 37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5" name="テキスト ボックス 37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7" name="テキスト ボックス 37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9" name="テキスト ボックス 37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1" name="テキスト ボックス 38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3" name="テキスト ボックス 38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87" name="直線コネクタ 386"/>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88"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89" name="直線コネクタ 388"/>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90"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91" name="直線コネクタ 390"/>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392" name="【市民会館】&#10;一人当たり面積平均値テキスト"/>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93" name="フローチャート: 判断 392"/>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94" name="フローチャート: 判断 393"/>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395" name="フローチャート: 判断 394"/>
        <xdr:cNvSpPr/>
      </xdr:nvSpPr>
      <xdr:spPr>
        <a:xfrm>
          <a:off x="8699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141877</xdr:rowOff>
    </xdr:from>
    <xdr:to>
      <xdr:col>55</xdr:col>
      <xdr:colOff>50800</xdr:colOff>
      <xdr:row>107</xdr:row>
      <xdr:rowOff>72027</xdr:rowOff>
    </xdr:to>
    <xdr:sp macro="" textlink="">
      <xdr:nvSpPr>
        <xdr:cNvPr id="401" name="楕円 400"/>
        <xdr:cNvSpPr/>
      </xdr:nvSpPr>
      <xdr:spPr>
        <a:xfrm>
          <a:off x="10426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120304</xdr:rowOff>
    </xdr:from>
    <xdr:ext cx="469744" cy="259045"/>
    <xdr:sp macro="" textlink="">
      <xdr:nvSpPr>
        <xdr:cNvPr id="402" name="【市民会館】&#10;一人当たり面積該当値テキスト"/>
        <xdr:cNvSpPr txBox="1"/>
      </xdr:nvSpPr>
      <xdr:spPr>
        <a:xfrm>
          <a:off x="10515600"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87449</xdr:rowOff>
    </xdr:from>
    <xdr:to>
      <xdr:col>50</xdr:col>
      <xdr:colOff>165100</xdr:colOff>
      <xdr:row>107</xdr:row>
      <xdr:rowOff>17599</xdr:rowOff>
    </xdr:to>
    <xdr:sp macro="" textlink="">
      <xdr:nvSpPr>
        <xdr:cNvPr id="403" name="楕円 402"/>
        <xdr:cNvSpPr/>
      </xdr:nvSpPr>
      <xdr:spPr>
        <a:xfrm>
          <a:off x="9588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138249</xdr:rowOff>
    </xdr:from>
    <xdr:to>
      <xdr:col>55</xdr:col>
      <xdr:colOff>0</xdr:colOff>
      <xdr:row>107</xdr:row>
      <xdr:rowOff>21227</xdr:rowOff>
    </xdr:to>
    <xdr:cxnSp macro="">
      <xdr:nvCxnSpPr>
        <xdr:cNvPr id="404" name="直線コネクタ 403"/>
        <xdr:cNvCxnSpPr/>
      </xdr:nvCxnSpPr>
      <xdr:spPr>
        <a:xfrm>
          <a:off x="9639300" y="1831194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99423</xdr:rowOff>
    </xdr:from>
    <xdr:to>
      <xdr:col>46</xdr:col>
      <xdr:colOff>38100</xdr:colOff>
      <xdr:row>107</xdr:row>
      <xdr:rowOff>29573</xdr:rowOff>
    </xdr:to>
    <xdr:sp macro="" textlink="">
      <xdr:nvSpPr>
        <xdr:cNvPr id="405" name="楕円 404"/>
        <xdr:cNvSpPr/>
      </xdr:nvSpPr>
      <xdr:spPr>
        <a:xfrm>
          <a:off x="8699500" y="18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138249</xdr:rowOff>
    </xdr:from>
    <xdr:to>
      <xdr:col>50</xdr:col>
      <xdr:colOff>114300</xdr:colOff>
      <xdr:row>106</xdr:row>
      <xdr:rowOff>150223</xdr:rowOff>
    </xdr:to>
    <xdr:cxnSp macro="">
      <xdr:nvCxnSpPr>
        <xdr:cNvPr id="406" name="直線コネクタ 405"/>
        <xdr:cNvCxnSpPr/>
      </xdr:nvCxnSpPr>
      <xdr:spPr>
        <a:xfrm flipV="1">
          <a:off x="8750300" y="183119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93997</xdr:rowOff>
    </xdr:from>
    <xdr:ext cx="469744" cy="259045"/>
    <xdr:sp macro="" textlink="">
      <xdr:nvSpPr>
        <xdr:cNvPr id="407"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08" name="n_2ave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8726</xdr:rowOff>
    </xdr:from>
    <xdr:ext cx="469744" cy="259045"/>
    <xdr:sp macro="" textlink="">
      <xdr:nvSpPr>
        <xdr:cNvPr id="409" name="n_1main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20700</xdr:rowOff>
    </xdr:from>
    <xdr:ext cx="469744" cy="259045"/>
    <xdr:sp macro="" textlink="">
      <xdr:nvSpPr>
        <xdr:cNvPr id="410" name="n_2mainValue【市民会館】&#10;一人当たり面積"/>
        <xdr:cNvSpPr txBox="1"/>
      </xdr:nvSpPr>
      <xdr:spPr>
        <a:xfrm>
          <a:off x="8515427" y="183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435" name="直線コネクタ 434"/>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436"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37" name="直線コネクタ 436"/>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440"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41" name="フローチャート: 判断 440"/>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442" name="フローチャート: 判断 441"/>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43" name="フローチャート: 判断 442"/>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449" name="楕円 448"/>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57802</xdr:rowOff>
    </xdr:from>
    <xdr:ext cx="405111" cy="259045"/>
    <xdr:sp macro="" textlink="">
      <xdr:nvSpPr>
        <xdr:cNvPr id="450" name="【一般廃棄物処理施設】&#10;有形固定資産減価償却率該当値テキスト"/>
        <xdr:cNvSpPr txBox="1"/>
      </xdr:nvSpPr>
      <xdr:spPr>
        <a:xfrm>
          <a:off x="16357600"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51" name="楕円 450"/>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99060</xdr:rowOff>
    </xdr:to>
    <xdr:cxnSp macro="">
      <xdr:nvCxnSpPr>
        <xdr:cNvPr id="452" name="直線コネクタ 451"/>
        <xdr:cNvCxnSpPr/>
      </xdr:nvCxnSpPr>
      <xdr:spPr>
        <a:xfrm flipV="1">
          <a:off x="15481300" y="59150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59690</xdr:rowOff>
    </xdr:from>
    <xdr:to>
      <xdr:col>76</xdr:col>
      <xdr:colOff>165100</xdr:colOff>
      <xdr:row>34</xdr:row>
      <xdr:rowOff>161290</xdr:rowOff>
    </xdr:to>
    <xdr:sp macro="" textlink="">
      <xdr:nvSpPr>
        <xdr:cNvPr id="453" name="楕円 452"/>
        <xdr:cNvSpPr/>
      </xdr:nvSpPr>
      <xdr:spPr>
        <a:xfrm>
          <a:off x="14541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110490</xdr:rowOff>
    </xdr:to>
    <xdr:cxnSp macro="">
      <xdr:nvCxnSpPr>
        <xdr:cNvPr id="454" name="直線コネクタ 453"/>
        <xdr:cNvCxnSpPr/>
      </xdr:nvCxnSpPr>
      <xdr:spPr>
        <a:xfrm flipV="1">
          <a:off x="14592300" y="5928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125747</xdr:rowOff>
    </xdr:from>
    <xdr:ext cx="405111" cy="259045"/>
    <xdr:sp macro="" textlink="">
      <xdr:nvSpPr>
        <xdr:cNvPr id="455"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56" name="n_2ave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57"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6367</xdr:rowOff>
    </xdr:from>
    <xdr:ext cx="405111" cy="259045"/>
    <xdr:sp macro="" textlink="">
      <xdr:nvSpPr>
        <xdr:cNvPr id="458" name="n_2mainValue【一般廃棄物処理施設】&#10;有形固定資産減価償却率"/>
        <xdr:cNvSpPr txBox="1"/>
      </xdr:nvSpPr>
      <xdr:spPr>
        <a:xfrm>
          <a:off x="14389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8" name="テキスト ボックス 4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80" name="テキスト ボックス 4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2" name="テキスト ボックス 4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84" name="直線コネクタ 483"/>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85"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86" name="直線コネクタ 485"/>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87"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88" name="直線コネクタ 487"/>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489"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90" name="フローチャート: 判断 489"/>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91" name="フローチャート: 判断 490"/>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169489</xdr:rowOff>
    </xdr:from>
    <xdr:to>
      <xdr:col>107</xdr:col>
      <xdr:colOff>101600</xdr:colOff>
      <xdr:row>41</xdr:row>
      <xdr:rowOff>99639</xdr:rowOff>
    </xdr:to>
    <xdr:sp macro="" textlink="">
      <xdr:nvSpPr>
        <xdr:cNvPr id="492" name="フローチャート: 判断 491"/>
        <xdr:cNvSpPr/>
      </xdr:nvSpPr>
      <xdr:spPr>
        <a:xfrm>
          <a:off x="20383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127391</xdr:rowOff>
    </xdr:from>
    <xdr:to>
      <xdr:col>116</xdr:col>
      <xdr:colOff>114300</xdr:colOff>
      <xdr:row>41</xdr:row>
      <xdr:rowOff>57541</xdr:rowOff>
    </xdr:to>
    <xdr:sp macro="" textlink="">
      <xdr:nvSpPr>
        <xdr:cNvPr id="498" name="楕円 497"/>
        <xdr:cNvSpPr/>
      </xdr:nvSpPr>
      <xdr:spPr>
        <a:xfrm>
          <a:off x="22110700" y="69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150268</xdr:rowOff>
    </xdr:from>
    <xdr:ext cx="599010" cy="259045"/>
    <xdr:sp macro="" textlink="">
      <xdr:nvSpPr>
        <xdr:cNvPr id="499" name="【一般廃棄物処理施設】&#10;一人当たり有形固定資産（償却資産）額該当値テキスト"/>
        <xdr:cNvSpPr txBox="1"/>
      </xdr:nvSpPr>
      <xdr:spPr>
        <a:xfrm>
          <a:off x="22199600" y="683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135252</xdr:rowOff>
    </xdr:from>
    <xdr:to>
      <xdr:col>112</xdr:col>
      <xdr:colOff>38100</xdr:colOff>
      <xdr:row>41</xdr:row>
      <xdr:rowOff>65402</xdr:rowOff>
    </xdr:to>
    <xdr:sp macro="" textlink="">
      <xdr:nvSpPr>
        <xdr:cNvPr id="500" name="楕円 499"/>
        <xdr:cNvSpPr/>
      </xdr:nvSpPr>
      <xdr:spPr>
        <a:xfrm>
          <a:off x="21272500" y="69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6741</xdr:rowOff>
    </xdr:from>
    <xdr:to>
      <xdr:col>116</xdr:col>
      <xdr:colOff>63500</xdr:colOff>
      <xdr:row>41</xdr:row>
      <xdr:rowOff>14602</xdr:rowOff>
    </xdr:to>
    <xdr:cxnSp macro="">
      <xdr:nvCxnSpPr>
        <xdr:cNvPr id="501" name="直線コネクタ 500"/>
        <xdr:cNvCxnSpPr/>
      </xdr:nvCxnSpPr>
      <xdr:spPr>
        <a:xfrm flipV="1">
          <a:off x="21323300" y="7036191"/>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142484</xdr:rowOff>
    </xdr:from>
    <xdr:to>
      <xdr:col>107</xdr:col>
      <xdr:colOff>101600</xdr:colOff>
      <xdr:row>41</xdr:row>
      <xdr:rowOff>72634</xdr:rowOff>
    </xdr:to>
    <xdr:sp macro="" textlink="">
      <xdr:nvSpPr>
        <xdr:cNvPr id="502" name="楕円 501"/>
        <xdr:cNvSpPr/>
      </xdr:nvSpPr>
      <xdr:spPr>
        <a:xfrm>
          <a:off x="20383500" y="70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14602</xdr:rowOff>
    </xdr:from>
    <xdr:to>
      <xdr:col>111</xdr:col>
      <xdr:colOff>177800</xdr:colOff>
      <xdr:row>41</xdr:row>
      <xdr:rowOff>21834</xdr:rowOff>
    </xdr:to>
    <xdr:cxnSp macro="">
      <xdr:nvCxnSpPr>
        <xdr:cNvPr id="503" name="直線コネクタ 502"/>
        <xdr:cNvCxnSpPr/>
      </xdr:nvCxnSpPr>
      <xdr:spPr>
        <a:xfrm flipV="1">
          <a:off x="20434300" y="7044052"/>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77316</xdr:rowOff>
    </xdr:from>
    <xdr:ext cx="599010" cy="259045"/>
    <xdr:sp macro="" textlink="">
      <xdr:nvSpPr>
        <xdr:cNvPr id="504" name="n_1aveValue【一般廃棄物処理施設】&#10;一人当たり有形固定資産（償却資産）額"/>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90766</xdr:rowOff>
    </xdr:from>
    <xdr:ext cx="599010" cy="259045"/>
    <xdr:sp macro="" textlink="">
      <xdr:nvSpPr>
        <xdr:cNvPr id="505" name="n_2aveValue【一般廃棄物処理施設】&#10;一人当たり有形固定資産（償却資産）額"/>
        <xdr:cNvSpPr txBox="1"/>
      </xdr:nvSpPr>
      <xdr:spPr>
        <a:xfrm>
          <a:off x="20134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81929</xdr:rowOff>
    </xdr:from>
    <xdr:ext cx="599010" cy="259045"/>
    <xdr:sp macro="" textlink="">
      <xdr:nvSpPr>
        <xdr:cNvPr id="506" name="n_1mainValue【一般廃棄物処理施設】&#10;一人当たり有形固定資産（償却資産）額"/>
        <xdr:cNvSpPr txBox="1"/>
      </xdr:nvSpPr>
      <xdr:spPr>
        <a:xfrm>
          <a:off x="21011095" y="67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89161</xdr:rowOff>
    </xdr:from>
    <xdr:ext cx="599010" cy="259045"/>
    <xdr:sp macro="" textlink="">
      <xdr:nvSpPr>
        <xdr:cNvPr id="507" name="n_2mainValue【一般廃棄物処理施設】&#10;一人当たり有形固定資産（償却資産）額"/>
        <xdr:cNvSpPr txBox="1"/>
      </xdr:nvSpPr>
      <xdr:spPr>
        <a:xfrm>
          <a:off x="20134795" y="677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533" name="直線コネクタ 532"/>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534"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535" name="直線コネクタ 534"/>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22696</xdr:rowOff>
    </xdr:from>
    <xdr:ext cx="405111" cy="259045"/>
    <xdr:sp macro="" textlink="">
      <xdr:nvSpPr>
        <xdr:cNvPr id="538" name="【保健センター・保健所】&#10;有形固定資産減価償却率平均値テキスト"/>
        <xdr:cNvSpPr txBox="1"/>
      </xdr:nvSpPr>
      <xdr:spPr>
        <a:xfrm>
          <a:off x="16357600" y="1013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539" name="フローチャート: 判断 538"/>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150041</xdr:rowOff>
    </xdr:from>
    <xdr:to>
      <xdr:col>76</xdr:col>
      <xdr:colOff>165100</xdr:colOff>
      <xdr:row>59</xdr:row>
      <xdr:rowOff>80191</xdr:rowOff>
    </xdr:to>
    <xdr:sp macro="" textlink="">
      <xdr:nvSpPr>
        <xdr:cNvPr id="541" name="フローチャート: 判断 540"/>
        <xdr:cNvSpPr/>
      </xdr:nvSpPr>
      <xdr:spPr>
        <a:xfrm>
          <a:off x="14541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47" name="楕円 546"/>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48"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549" name="楕円 548"/>
        <xdr:cNvSpPr/>
      </xdr:nvSpPr>
      <xdr:spPr>
        <a:xfrm>
          <a:off x="15430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62049</xdr:rowOff>
    </xdr:to>
    <xdr:cxnSp macro="">
      <xdr:nvCxnSpPr>
        <xdr:cNvPr id="550" name="直線コネクタ 549"/>
        <xdr:cNvCxnSpPr/>
      </xdr:nvCxnSpPr>
      <xdr:spPr>
        <a:xfrm flipV="1">
          <a:off x="15481300" y="104829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51" name="楕円 550"/>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89807</xdr:rowOff>
    </xdr:to>
    <xdr:cxnSp macro="">
      <xdr:nvCxnSpPr>
        <xdr:cNvPr id="552" name="直線コネクタ 551"/>
        <xdr:cNvCxnSpPr/>
      </xdr:nvCxnSpPr>
      <xdr:spPr>
        <a:xfrm flipV="1">
          <a:off x="14592300" y="105204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53"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554" name="n_2ave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103976</xdr:rowOff>
    </xdr:from>
    <xdr:ext cx="405111" cy="259045"/>
    <xdr:sp macro="" textlink="">
      <xdr:nvSpPr>
        <xdr:cNvPr id="555" name="n_1mainValue【保健センター・保健所】&#10;有形固定資産減価償却率"/>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56"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80" name="直線コネクタ 579"/>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81"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82" name="直線コネクタ 581"/>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83"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84" name="直線コネクタ 583"/>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85"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86" name="フローチャート: 判断 585"/>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87" name="フローチャート: 判断 586"/>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143510</xdr:rowOff>
    </xdr:from>
    <xdr:to>
      <xdr:col>107</xdr:col>
      <xdr:colOff>101600</xdr:colOff>
      <xdr:row>63</xdr:row>
      <xdr:rowOff>73660</xdr:rowOff>
    </xdr:to>
    <xdr:sp macro="" textlink="">
      <xdr:nvSpPr>
        <xdr:cNvPr id="588" name="フローチャート: 判断 587"/>
        <xdr:cNvSpPr/>
      </xdr:nvSpPr>
      <xdr:spPr>
        <a:xfrm>
          <a:off x="20383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594" name="楕円 593"/>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595" name="【保健センター・保健所】&#10;一人当たり面積該当値テキスト"/>
        <xdr:cNvSpPr txBox="1"/>
      </xdr:nvSpPr>
      <xdr:spPr>
        <a:xfrm>
          <a:off x="22199600" y="1081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96" name="楕円 595"/>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156210</xdr:rowOff>
    </xdr:to>
    <xdr:cxnSp macro="">
      <xdr:nvCxnSpPr>
        <xdr:cNvPr id="597" name="直線コネクタ 596"/>
        <xdr:cNvCxnSpPr/>
      </xdr:nvCxnSpPr>
      <xdr:spPr>
        <a:xfrm flipV="1">
          <a:off x="21323300" y="1095451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107696</xdr:rowOff>
    </xdr:from>
    <xdr:to>
      <xdr:col>107</xdr:col>
      <xdr:colOff>101600</xdr:colOff>
      <xdr:row>64</xdr:row>
      <xdr:rowOff>37846</xdr:rowOff>
    </xdr:to>
    <xdr:sp macro="" textlink="">
      <xdr:nvSpPr>
        <xdr:cNvPr id="598" name="楕円 597"/>
        <xdr:cNvSpPr/>
      </xdr:nvSpPr>
      <xdr:spPr>
        <a:xfrm>
          <a:off x="203835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158496</xdr:rowOff>
    </xdr:to>
    <xdr:cxnSp macro="">
      <xdr:nvCxnSpPr>
        <xdr:cNvPr id="599" name="直線コネクタ 598"/>
        <xdr:cNvCxnSpPr/>
      </xdr:nvCxnSpPr>
      <xdr:spPr>
        <a:xfrm flipV="1">
          <a:off x="20434300" y="109575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20083</xdr:rowOff>
    </xdr:from>
    <xdr:ext cx="469744" cy="259045"/>
    <xdr:sp macro="" textlink="">
      <xdr:nvSpPr>
        <xdr:cNvPr id="600"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601" name="n_2aveValue【保健センター・保健所】&#10;一人当たり面積"/>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02"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28973</xdr:rowOff>
    </xdr:from>
    <xdr:ext cx="469744" cy="259045"/>
    <xdr:sp macro="" textlink="">
      <xdr:nvSpPr>
        <xdr:cNvPr id="603" name="n_2mainValue【保健センター・保健所】&#10;一人当たり面積"/>
        <xdr:cNvSpPr txBox="1"/>
      </xdr:nvSpPr>
      <xdr:spPr>
        <a:xfrm>
          <a:off x="20199427"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628" name="直線コネクタ 627"/>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29"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30" name="直線コネクタ 629"/>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631"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632" name="直線コネクタ 631"/>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633"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34" name="フローチャート: 判断 633"/>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635" name="フローチャート: 判断 634"/>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69214</xdr:rowOff>
    </xdr:from>
    <xdr:to>
      <xdr:col>76</xdr:col>
      <xdr:colOff>165100</xdr:colOff>
      <xdr:row>81</xdr:row>
      <xdr:rowOff>170814</xdr:rowOff>
    </xdr:to>
    <xdr:sp macro="" textlink="">
      <xdr:nvSpPr>
        <xdr:cNvPr id="636" name="フローチャート: 判断 635"/>
        <xdr:cNvSpPr/>
      </xdr:nvSpPr>
      <xdr:spPr>
        <a:xfrm>
          <a:off x="14541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137795</xdr:rowOff>
    </xdr:from>
    <xdr:to>
      <xdr:col>85</xdr:col>
      <xdr:colOff>177800</xdr:colOff>
      <xdr:row>80</xdr:row>
      <xdr:rowOff>67945</xdr:rowOff>
    </xdr:to>
    <xdr:sp macro="" textlink="">
      <xdr:nvSpPr>
        <xdr:cNvPr id="642" name="楕円 641"/>
        <xdr:cNvSpPr/>
      </xdr:nvSpPr>
      <xdr:spPr>
        <a:xfrm>
          <a:off x="16268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160672</xdr:rowOff>
    </xdr:from>
    <xdr:ext cx="405111" cy="259045"/>
    <xdr:sp macro="" textlink="">
      <xdr:nvSpPr>
        <xdr:cNvPr id="643" name="【消防施設】&#10;有形固定資産減価償却率該当値テキスト"/>
        <xdr:cNvSpPr txBox="1"/>
      </xdr:nvSpPr>
      <xdr:spPr>
        <a:xfrm>
          <a:off x="16357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644" name="楕円 643"/>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17145</xdr:rowOff>
    </xdr:from>
    <xdr:to>
      <xdr:col>85</xdr:col>
      <xdr:colOff>127000</xdr:colOff>
      <xdr:row>80</xdr:row>
      <xdr:rowOff>26670</xdr:rowOff>
    </xdr:to>
    <xdr:cxnSp macro="">
      <xdr:nvCxnSpPr>
        <xdr:cNvPr id="645" name="直線コネクタ 644"/>
        <xdr:cNvCxnSpPr/>
      </xdr:nvCxnSpPr>
      <xdr:spPr>
        <a:xfrm flipV="1">
          <a:off x="15481300" y="137331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149225</xdr:rowOff>
    </xdr:from>
    <xdr:to>
      <xdr:col>76</xdr:col>
      <xdr:colOff>165100</xdr:colOff>
      <xdr:row>80</xdr:row>
      <xdr:rowOff>79375</xdr:rowOff>
    </xdr:to>
    <xdr:sp macro="" textlink="">
      <xdr:nvSpPr>
        <xdr:cNvPr id="646" name="楕円 645"/>
        <xdr:cNvSpPr/>
      </xdr:nvSpPr>
      <xdr:spPr>
        <a:xfrm>
          <a:off x="14541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28575</xdr:rowOff>
    </xdr:to>
    <xdr:cxnSp macro="">
      <xdr:nvCxnSpPr>
        <xdr:cNvPr id="647" name="直線コネクタ 646"/>
        <xdr:cNvCxnSpPr/>
      </xdr:nvCxnSpPr>
      <xdr:spPr>
        <a:xfrm flipV="1">
          <a:off x="14592300" y="13742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169563</xdr:rowOff>
    </xdr:from>
    <xdr:ext cx="405111" cy="259045"/>
    <xdr:sp macro="" textlink="">
      <xdr:nvSpPr>
        <xdr:cNvPr id="648"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161941</xdr:rowOff>
    </xdr:from>
    <xdr:ext cx="405111" cy="259045"/>
    <xdr:sp macro="" textlink="">
      <xdr:nvSpPr>
        <xdr:cNvPr id="649" name="n_2aveValue【消防施設】&#10;有形固定資産減価償却率"/>
        <xdr:cNvSpPr txBox="1"/>
      </xdr:nvSpPr>
      <xdr:spPr>
        <a:xfrm>
          <a:off x="14389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650" name="n_1mainValue【消防施設】&#10;有形固定資産減価償却率"/>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95902</xdr:rowOff>
    </xdr:from>
    <xdr:ext cx="405111" cy="259045"/>
    <xdr:sp macro="" textlink="">
      <xdr:nvSpPr>
        <xdr:cNvPr id="651" name="n_2mainValue【消防施設】&#10;有形固定資産減価償却率"/>
        <xdr:cNvSpPr txBox="1"/>
      </xdr:nvSpPr>
      <xdr:spPr>
        <a:xfrm>
          <a:off x="14389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673" name="直線コネクタ 672"/>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674"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675" name="直線コネクタ 674"/>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7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77" name="直線コネクタ 67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78"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79" name="フローチャート: 判断 678"/>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80" name="フローチャート: 判断 679"/>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39878</xdr:rowOff>
    </xdr:from>
    <xdr:to>
      <xdr:col>107</xdr:col>
      <xdr:colOff>101600</xdr:colOff>
      <xdr:row>85</xdr:row>
      <xdr:rowOff>141478</xdr:rowOff>
    </xdr:to>
    <xdr:sp macro="" textlink="">
      <xdr:nvSpPr>
        <xdr:cNvPr id="681" name="フローチャート: 判断 680"/>
        <xdr:cNvSpPr/>
      </xdr:nvSpPr>
      <xdr:spPr>
        <a:xfrm>
          <a:off x="20383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11988</xdr:rowOff>
    </xdr:from>
    <xdr:to>
      <xdr:col>116</xdr:col>
      <xdr:colOff>114300</xdr:colOff>
      <xdr:row>85</xdr:row>
      <xdr:rowOff>113588</xdr:rowOff>
    </xdr:to>
    <xdr:sp macro="" textlink="">
      <xdr:nvSpPr>
        <xdr:cNvPr id="687" name="楕円 686"/>
        <xdr:cNvSpPr/>
      </xdr:nvSpPr>
      <xdr:spPr>
        <a:xfrm>
          <a:off x="22110700" y="14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117974</xdr:rowOff>
    </xdr:from>
    <xdr:ext cx="469744" cy="259045"/>
    <xdr:sp macro="" textlink="">
      <xdr:nvSpPr>
        <xdr:cNvPr id="688" name="【消防施設】&#10;一人当たり面積該当値テキスト"/>
        <xdr:cNvSpPr txBox="1"/>
      </xdr:nvSpPr>
      <xdr:spPr>
        <a:xfrm>
          <a:off x="22199600" y="145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15647</xdr:rowOff>
    </xdr:from>
    <xdr:to>
      <xdr:col>112</xdr:col>
      <xdr:colOff>38100</xdr:colOff>
      <xdr:row>85</xdr:row>
      <xdr:rowOff>117247</xdr:rowOff>
    </xdr:to>
    <xdr:sp macro="" textlink="">
      <xdr:nvSpPr>
        <xdr:cNvPr id="689" name="楕円 688"/>
        <xdr:cNvSpPr/>
      </xdr:nvSpPr>
      <xdr:spPr>
        <a:xfrm>
          <a:off x="212725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62788</xdr:rowOff>
    </xdr:from>
    <xdr:to>
      <xdr:col>116</xdr:col>
      <xdr:colOff>63500</xdr:colOff>
      <xdr:row>85</xdr:row>
      <xdr:rowOff>66447</xdr:rowOff>
    </xdr:to>
    <xdr:cxnSp macro="">
      <xdr:nvCxnSpPr>
        <xdr:cNvPr id="690" name="直線コネクタ 689"/>
        <xdr:cNvCxnSpPr/>
      </xdr:nvCxnSpPr>
      <xdr:spPr>
        <a:xfrm flipV="1">
          <a:off x="21323300" y="14636038"/>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18390</xdr:rowOff>
    </xdr:from>
    <xdr:to>
      <xdr:col>107</xdr:col>
      <xdr:colOff>101600</xdr:colOff>
      <xdr:row>85</xdr:row>
      <xdr:rowOff>119990</xdr:rowOff>
    </xdr:to>
    <xdr:sp macro="" textlink="">
      <xdr:nvSpPr>
        <xdr:cNvPr id="691" name="楕円 690"/>
        <xdr:cNvSpPr/>
      </xdr:nvSpPr>
      <xdr:spPr>
        <a:xfrm>
          <a:off x="20383500" y="145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66447</xdr:rowOff>
    </xdr:from>
    <xdr:to>
      <xdr:col>111</xdr:col>
      <xdr:colOff>177800</xdr:colOff>
      <xdr:row>85</xdr:row>
      <xdr:rowOff>69190</xdr:rowOff>
    </xdr:to>
    <xdr:cxnSp macro="">
      <xdr:nvCxnSpPr>
        <xdr:cNvPr id="692" name="直線コネクタ 691"/>
        <xdr:cNvCxnSpPr/>
      </xdr:nvCxnSpPr>
      <xdr:spPr>
        <a:xfrm flipV="1">
          <a:off x="20434300" y="146396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693"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694" name="n_2aveValue【消防施設】&#10;一人当たり面積"/>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108374</xdr:rowOff>
    </xdr:from>
    <xdr:ext cx="469744" cy="259045"/>
    <xdr:sp macro="" textlink="">
      <xdr:nvSpPr>
        <xdr:cNvPr id="695" name="n_1mainValue【消防施設】&#10;一人当たり面積"/>
        <xdr:cNvSpPr txBox="1"/>
      </xdr:nvSpPr>
      <xdr:spPr>
        <a:xfrm>
          <a:off x="21075727" y="14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136517</xdr:rowOff>
    </xdr:from>
    <xdr:ext cx="469744" cy="259045"/>
    <xdr:sp macro="" textlink="">
      <xdr:nvSpPr>
        <xdr:cNvPr id="696" name="n_2mainValue【消防施設】&#10;一人当たり面積"/>
        <xdr:cNvSpPr txBox="1"/>
      </xdr:nvSpPr>
      <xdr:spPr>
        <a:xfrm>
          <a:off x="20199427" y="143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722" name="直線コネクタ 721"/>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23"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4" name="直線コネクタ 72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725"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726" name="直線コネクタ 725"/>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727"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728" name="フローチャート: 判断 727"/>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29" name="フローチャート: 判断 728"/>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90714</xdr:rowOff>
    </xdr:from>
    <xdr:to>
      <xdr:col>76</xdr:col>
      <xdr:colOff>165100</xdr:colOff>
      <xdr:row>104</xdr:row>
      <xdr:rowOff>20864</xdr:rowOff>
    </xdr:to>
    <xdr:sp macro="" textlink="">
      <xdr:nvSpPr>
        <xdr:cNvPr id="730" name="フローチャート: 判断 729"/>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6" name="楕円 735"/>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737" name="【庁舎】&#10;有形固定資産減価償却率該当値テキスト"/>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738" name="楕円 737"/>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35379</xdr:rowOff>
    </xdr:to>
    <xdr:cxnSp macro="">
      <xdr:nvCxnSpPr>
        <xdr:cNvPr id="739" name="直線コネクタ 738"/>
        <xdr:cNvCxnSpPr/>
      </xdr:nvCxnSpPr>
      <xdr:spPr>
        <a:xfrm flipV="1">
          <a:off x="15481300" y="181764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40" name="楕円 739"/>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68036</xdr:rowOff>
    </xdr:to>
    <xdr:cxnSp macro="">
      <xdr:nvCxnSpPr>
        <xdr:cNvPr id="741" name="直線コネクタ 740"/>
        <xdr:cNvCxnSpPr/>
      </xdr:nvCxnSpPr>
      <xdr:spPr>
        <a:xfrm flipV="1">
          <a:off x="14592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742"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37391</xdr:rowOff>
    </xdr:from>
    <xdr:ext cx="405111" cy="259045"/>
    <xdr:sp macro="" textlink="">
      <xdr:nvSpPr>
        <xdr:cNvPr id="743"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744" name="n_1mainValue【庁舎】&#10;有形固定資産減価償却率"/>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45" name="n_2mainValue【庁舎】&#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67" name="テキスト ボックス 76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9" name="テキスト ボックス 76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771" name="直線コネクタ 770"/>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72"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73" name="直線コネクタ 772"/>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774"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775" name="直線コネクタ 774"/>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776"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777" name="フローチャート: 判断 776"/>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78" name="フローチャート: 判断 777"/>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35034</xdr:rowOff>
    </xdr:from>
    <xdr:to>
      <xdr:col>107</xdr:col>
      <xdr:colOff>101600</xdr:colOff>
      <xdr:row>108</xdr:row>
      <xdr:rowOff>136634</xdr:rowOff>
    </xdr:to>
    <xdr:sp macro="" textlink="">
      <xdr:nvSpPr>
        <xdr:cNvPr id="779" name="フローチャート: 判断 778"/>
        <xdr:cNvSpPr/>
      </xdr:nvSpPr>
      <xdr:spPr>
        <a:xfrm>
          <a:off x="20383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785" name="楕円 784"/>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149696</xdr:rowOff>
    </xdr:from>
    <xdr:ext cx="469744" cy="259045"/>
    <xdr:sp macro="" textlink="">
      <xdr:nvSpPr>
        <xdr:cNvPr id="786" name="【庁舎】&#10;一人当たり面積該当値テキスト"/>
        <xdr:cNvSpPr txBox="1"/>
      </xdr:nvSpPr>
      <xdr:spPr>
        <a:xfrm>
          <a:off x="22199600" y="183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23113</xdr:rowOff>
    </xdr:from>
    <xdr:to>
      <xdr:col>112</xdr:col>
      <xdr:colOff>38100</xdr:colOff>
      <xdr:row>108</xdr:row>
      <xdr:rowOff>124713</xdr:rowOff>
    </xdr:to>
    <xdr:sp macro="" textlink="">
      <xdr:nvSpPr>
        <xdr:cNvPr id="787" name="楕円 786"/>
        <xdr:cNvSpPr/>
      </xdr:nvSpPr>
      <xdr:spPr>
        <a:xfrm>
          <a:off x="21272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73913</xdr:rowOff>
    </xdr:to>
    <xdr:cxnSp macro="">
      <xdr:nvCxnSpPr>
        <xdr:cNvPr id="788" name="直線コネクタ 787"/>
        <xdr:cNvCxnSpPr/>
      </xdr:nvCxnSpPr>
      <xdr:spPr>
        <a:xfrm flipV="1">
          <a:off x="21323300" y="18586269"/>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27032</xdr:rowOff>
    </xdr:from>
    <xdr:to>
      <xdr:col>107</xdr:col>
      <xdr:colOff>101600</xdr:colOff>
      <xdr:row>108</xdr:row>
      <xdr:rowOff>128632</xdr:rowOff>
    </xdr:to>
    <xdr:sp macro="" textlink="">
      <xdr:nvSpPr>
        <xdr:cNvPr id="789" name="楕円 788"/>
        <xdr:cNvSpPr/>
      </xdr:nvSpPr>
      <xdr:spPr>
        <a:xfrm>
          <a:off x="2038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73913</xdr:rowOff>
    </xdr:from>
    <xdr:to>
      <xdr:col>111</xdr:col>
      <xdr:colOff>177800</xdr:colOff>
      <xdr:row>108</xdr:row>
      <xdr:rowOff>77832</xdr:rowOff>
    </xdr:to>
    <xdr:cxnSp macro="">
      <xdr:nvCxnSpPr>
        <xdr:cNvPr id="790" name="直線コネクタ 789"/>
        <xdr:cNvCxnSpPr/>
      </xdr:nvCxnSpPr>
      <xdr:spPr>
        <a:xfrm flipV="1">
          <a:off x="20434300" y="1859051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791"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127761</xdr:rowOff>
    </xdr:from>
    <xdr:ext cx="469744" cy="259045"/>
    <xdr:sp macro="" textlink="">
      <xdr:nvSpPr>
        <xdr:cNvPr id="792" name="n_2aveValue【庁舎】&#10;一人当たり面積"/>
        <xdr:cNvSpPr txBox="1"/>
      </xdr:nvSpPr>
      <xdr:spPr>
        <a:xfrm>
          <a:off x="20199427" y="1864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115840</xdr:rowOff>
    </xdr:from>
    <xdr:ext cx="469744" cy="259045"/>
    <xdr:sp macro="" textlink="">
      <xdr:nvSpPr>
        <xdr:cNvPr id="793" name="n_1mainValue【庁舎】&#10;一人当たり面積"/>
        <xdr:cNvSpPr txBox="1"/>
      </xdr:nvSpPr>
      <xdr:spPr>
        <a:xfrm>
          <a:off x="210757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145159</xdr:rowOff>
    </xdr:from>
    <xdr:ext cx="469744" cy="259045"/>
    <xdr:sp macro="" textlink="">
      <xdr:nvSpPr>
        <xdr:cNvPr id="794" name="n_2mainValue【庁舎】&#10;一人当たり面積"/>
        <xdr:cNvSpPr txBox="1"/>
      </xdr:nvSpPr>
      <xdr:spPr>
        <a:xfrm>
          <a:off x="20199427" y="1831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図書館及び市民会館については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年度に建て替えを行っているため減価償却率は低い。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が類似団体と比較して減価償却率が高い。一般廃物処理施設については現在新施設建設中のため建設後減少見込みである。消防施設は各地域分団の消防車車庫であり、大半が耐用年数を過ぎた状態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年度に建て替え予定の箇所があるため、減少する見込み。</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人口密度の低い中山間地域にある典型的な過疎の町であり、町内に中心となる産業がないため財政基盤が弱く、全国・県平均を下回</a:t>
          </a:r>
          <a:r>
            <a:rPr kumimoji="1" lang="ja-JP" altLang="en-US" sz="1100">
              <a:solidFill>
                <a:schemeClr val="dk1"/>
              </a:solidFill>
              <a:effectLst/>
              <a:latin typeface="+mn-lt"/>
              <a:ea typeface="+mn-ea"/>
              <a:cs typeface="+mn-cs"/>
            </a:rPr>
            <a:t>っている。全国的には景気の改善が見られるが、地方においてはこの傾向が見られず未だ低迷していることから</a:t>
          </a:r>
          <a:r>
            <a:rPr kumimoji="1" lang="ja-JP" altLang="ja-JP" sz="1100">
              <a:solidFill>
                <a:schemeClr val="dk1"/>
              </a:solidFill>
              <a:effectLst/>
              <a:latin typeface="+mn-lt"/>
              <a:ea typeface="+mn-ea"/>
              <a:cs typeface="+mn-cs"/>
            </a:rPr>
            <a:t>税収の増が見込めないため、</a:t>
          </a:r>
          <a:r>
            <a:rPr kumimoji="1" lang="ja-JP" altLang="en-US" sz="1100">
              <a:solidFill>
                <a:schemeClr val="dk1"/>
              </a:solidFill>
              <a:effectLst/>
              <a:latin typeface="+mn-lt"/>
              <a:ea typeface="+mn-ea"/>
              <a:cs typeface="+mn-cs"/>
            </a:rPr>
            <a:t>より効率的な予算の編成と執行が求められる</a:t>
          </a:r>
          <a:r>
            <a:rPr kumimoji="0" lang="ja-JP" altLang="en-US" sz="14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8"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過疎地域であるが故にインフラ整備が遅れ、また財政基盤も弱いため投資的経費への地方債活用は欠かせず、公債費に係るものが</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％と最も高い。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昨年に引き続き補助費や扶助費や、繰出金の上昇により、全体的に少しずつ増加し経常収支比率が悪化している。今後も事務事業の見直しを更に進め、優先度を厳しく点検し</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％以下となるよう更なる経常経費削減に努めたい。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31877</xdr:rowOff>
    </xdr:to>
    <xdr:cxnSp macro="">
      <xdr:nvCxnSpPr>
        <xdr:cNvPr id="129" name="直線コネクタ 128"/>
        <xdr:cNvCxnSpPr/>
      </xdr:nvCxnSpPr>
      <xdr:spPr>
        <a:xfrm flipV="1">
          <a:off x="4114800" y="11306556"/>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130937</xdr:rowOff>
    </xdr:from>
    <xdr:to>
      <xdr:col>19</xdr:col>
      <xdr:colOff>133350</xdr:colOff>
      <xdr:row>66</xdr:row>
      <xdr:rowOff>31877</xdr:rowOff>
    </xdr:to>
    <xdr:cxnSp macro="">
      <xdr:nvCxnSpPr>
        <xdr:cNvPr id="132" name="直線コネクタ 131"/>
        <xdr:cNvCxnSpPr/>
      </xdr:nvCxnSpPr>
      <xdr:spPr>
        <a:xfrm>
          <a:off x="3225800" y="11275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130937</xdr:rowOff>
    </xdr:to>
    <xdr:cxnSp macro="">
      <xdr:nvCxnSpPr>
        <xdr:cNvPr id="135" name="直線コネクタ 134"/>
        <xdr:cNvCxnSpPr/>
      </xdr:nvCxnSpPr>
      <xdr:spPr>
        <a:xfrm>
          <a:off x="2336800" y="112727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15113</xdr:rowOff>
    </xdr:from>
    <xdr:to>
      <xdr:col>15</xdr:col>
      <xdr:colOff>133350</xdr:colOff>
      <xdr:row>64</xdr:row>
      <xdr:rowOff>116713</xdr:rowOff>
    </xdr:to>
    <xdr:sp macro="" textlink="">
      <xdr:nvSpPr>
        <xdr:cNvPr id="136" name="フローチャート: 判断 135"/>
        <xdr:cNvSpPr/>
      </xdr:nvSpPr>
      <xdr:spPr>
        <a:xfrm>
          <a:off x="3175000" y="1098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126890</xdr:rowOff>
    </xdr:from>
    <xdr:ext cx="762000" cy="259045"/>
    <xdr:sp macro="" textlink="">
      <xdr:nvSpPr>
        <xdr:cNvPr id="137" name="テキスト ボックス 136"/>
        <xdr:cNvSpPr txBox="1"/>
      </xdr:nvSpPr>
      <xdr:spPr>
        <a:xfrm>
          <a:off x="2844800" y="107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39243</xdr:rowOff>
    </xdr:from>
    <xdr:to>
      <xdr:col>11</xdr:col>
      <xdr:colOff>31750</xdr:colOff>
      <xdr:row>65</xdr:row>
      <xdr:rowOff>128524</xdr:rowOff>
    </xdr:to>
    <xdr:cxnSp macro="">
      <xdr:nvCxnSpPr>
        <xdr:cNvPr id="138" name="直線コネクタ 137"/>
        <xdr:cNvCxnSpPr/>
      </xdr:nvCxnSpPr>
      <xdr:spPr>
        <a:xfrm>
          <a:off x="1447800" y="1118349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136415</xdr:rowOff>
    </xdr:from>
    <xdr:ext cx="762000" cy="259045"/>
    <xdr:sp macro="" textlink="">
      <xdr:nvSpPr>
        <xdr:cNvPr id="140" name="テキスト ボックス 139"/>
        <xdr:cNvSpPr txBox="1"/>
      </xdr:nvSpPr>
      <xdr:spPr>
        <a:xfrm>
          <a:off x="1955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85742</xdr:rowOff>
    </xdr:from>
    <xdr:ext cx="762000" cy="259045"/>
    <xdr:sp macro="" textlink="">
      <xdr:nvSpPr>
        <xdr:cNvPr id="142" name="テキスト ボックス 141"/>
        <xdr:cNvSpPr txBox="1"/>
      </xdr:nvSpPr>
      <xdr:spPr>
        <a:xfrm>
          <a:off x="1066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8" name="楕円 147"/>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49"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152527</xdr:rowOff>
    </xdr:from>
    <xdr:to>
      <xdr:col>19</xdr:col>
      <xdr:colOff>184150</xdr:colOff>
      <xdr:row>66</xdr:row>
      <xdr:rowOff>82677</xdr:rowOff>
    </xdr:to>
    <xdr:sp macro="" textlink="">
      <xdr:nvSpPr>
        <xdr:cNvPr id="150" name="楕円 149"/>
        <xdr:cNvSpPr/>
      </xdr:nvSpPr>
      <xdr:spPr>
        <a:xfrm>
          <a:off x="4064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67454</xdr:rowOff>
    </xdr:from>
    <xdr:ext cx="736600" cy="259045"/>
    <xdr:sp macro="" textlink="">
      <xdr:nvSpPr>
        <xdr:cNvPr id="151" name="テキスト ボックス 150"/>
        <xdr:cNvSpPr txBox="1"/>
      </xdr:nvSpPr>
      <xdr:spPr>
        <a:xfrm>
          <a:off x="3733800" y="1138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80137</xdr:rowOff>
    </xdr:from>
    <xdr:to>
      <xdr:col>15</xdr:col>
      <xdr:colOff>133350</xdr:colOff>
      <xdr:row>66</xdr:row>
      <xdr:rowOff>10287</xdr:rowOff>
    </xdr:to>
    <xdr:sp macro="" textlink="">
      <xdr:nvSpPr>
        <xdr:cNvPr id="152" name="楕円 151"/>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166514</xdr:rowOff>
    </xdr:from>
    <xdr:ext cx="762000" cy="259045"/>
    <xdr:sp macro="" textlink="">
      <xdr:nvSpPr>
        <xdr:cNvPr id="153" name="テキスト ボックス 152"/>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4" name="楕円 153"/>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5" name="テキスト ボックス 154"/>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159893</xdr:rowOff>
    </xdr:from>
    <xdr:to>
      <xdr:col>7</xdr:col>
      <xdr:colOff>31750</xdr:colOff>
      <xdr:row>65</xdr:row>
      <xdr:rowOff>90043</xdr:rowOff>
    </xdr:to>
    <xdr:sp macro="" textlink="">
      <xdr:nvSpPr>
        <xdr:cNvPr id="156" name="楕円 155"/>
        <xdr:cNvSpPr/>
      </xdr:nvSpPr>
      <xdr:spPr>
        <a:xfrm>
          <a:off x="1397000" y="111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74820</xdr:rowOff>
    </xdr:from>
    <xdr:ext cx="762000" cy="259045"/>
    <xdr:sp macro="" textlink="">
      <xdr:nvSpPr>
        <xdr:cNvPr id="157" name="テキスト ボックス 156"/>
        <xdr:cNvSpPr txBox="1"/>
      </xdr:nvSpPr>
      <xdr:spPr>
        <a:xfrm>
          <a:off x="1066800" y="112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小規模自治体同士での市町村合併であったため、類似団体と比較しても職員数が多いこと、また行政区域が広いこともあり、人件費・物件費は割高で</a:t>
          </a:r>
          <a:r>
            <a:rPr kumimoji="1" lang="ja-JP" altLang="en-US" sz="1100">
              <a:solidFill>
                <a:schemeClr val="dk1"/>
              </a:solidFill>
              <a:effectLst/>
              <a:latin typeface="+mn-lt"/>
              <a:ea typeface="+mn-ea"/>
              <a:cs typeface="+mn-cs"/>
            </a:rPr>
            <a:t>ある。</a:t>
          </a:r>
          <a:r>
            <a:rPr kumimoji="1" lang="en-US" altLang="ja-JP" sz="1100">
              <a:solidFill>
                <a:schemeClr val="dk1"/>
              </a:solidFill>
              <a:effectLst/>
              <a:latin typeface="+mn-lt"/>
              <a:ea typeface="+mn-ea"/>
              <a:cs typeface="+mn-cs"/>
            </a:rPr>
            <a:t>H29</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度は</a:t>
          </a:r>
          <a:r>
            <a:rPr kumimoji="1" lang="ja-JP" altLang="en-US" sz="1100">
              <a:solidFill>
                <a:schemeClr val="dk1"/>
              </a:solidFill>
              <a:effectLst/>
              <a:latin typeface="+mn-lt"/>
              <a:ea typeface="+mn-ea"/>
              <a:cs typeface="+mn-cs"/>
            </a:rPr>
            <a:t>増加したが、類似団体の増加推移と比較して緩い傾向にある</a:t>
          </a:r>
          <a:r>
            <a:rPr kumimoji="1" lang="ja-JP" altLang="ja-JP" sz="1100">
              <a:solidFill>
                <a:schemeClr val="dk1"/>
              </a:solidFill>
              <a:effectLst/>
              <a:latin typeface="+mn-lt"/>
              <a:ea typeface="+mn-ea"/>
              <a:cs typeface="+mn-cs"/>
            </a:rPr>
            <a:t>。人件費については、類似団体と比較しても高い方ではない。平成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年度より実施している一般財源の枠配分方式等により、物件費の抑制に努めて歳出を縮減していきたい。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5803</xdr:rowOff>
    </xdr:from>
    <xdr:to>
      <xdr:col>23</xdr:col>
      <xdr:colOff>133350</xdr:colOff>
      <xdr:row>82</xdr:row>
      <xdr:rowOff>15329</xdr:rowOff>
    </xdr:to>
    <xdr:cxnSp macro="">
      <xdr:nvCxnSpPr>
        <xdr:cNvPr id="189" name="直線コネクタ 188"/>
        <xdr:cNvCxnSpPr/>
      </xdr:nvCxnSpPr>
      <xdr:spPr>
        <a:xfrm>
          <a:off x="4114800" y="14064703"/>
          <a:ext cx="8382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106</xdr:rowOff>
    </xdr:from>
    <xdr:ext cx="762000" cy="259045"/>
    <xdr:sp macro="" textlink="">
      <xdr:nvSpPr>
        <xdr:cNvPr id="190" name="人件費・物件費等の状況平均値テキスト"/>
        <xdr:cNvSpPr txBox="1"/>
      </xdr:nvSpPr>
      <xdr:spPr>
        <a:xfrm>
          <a:off x="5041900" y="1405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5803</xdr:rowOff>
    </xdr:from>
    <xdr:to>
      <xdr:col>19</xdr:col>
      <xdr:colOff>133350</xdr:colOff>
      <xdr:row>82</xdr:row>
      <xdr:rowOff>11702</xdr:rowOff>
    </xdr:to>
    <xdr:cxnSp macro="">
      <xdr:nvCxnSpPr>
        <xdr:cNvPr id="192" name="直線コネクタ 191"/>
        <xdr:cNvCxnSpPr/>
      </xdr:nvCxnSpPr>
      <xdr:spPr>
        <a:xfrm flipV="1">
          <a:off x="3225800" y="14064703"/>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153921</xdr:rowOff>
    </xdr:from>
    <xdr:to>
      <xdr:col>15</xdr:col>
      <xdr:colOff>82550</xdr:colOff>
      <xdr:row>82</xdr:row>
      <xdr:rowOff>11702</xdr:rowOff>
    </xdr:to>
    <xdr:cxnSp macro="">
      <xdr:nvCxnSpPr>
        <xdr:cNvPr id="195" name="直線コネクタ 194"/>
        <xdr:cNvCxnSpPr/>
      </xdr:nvCxnSpPr>
      <xdr:spPr>
        <a:xfrm>
          <a:off x="2336800" y="14041371"/>
          <a:ext cx="889000" cy="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96095</xdr:rowOff>
    </xdr:from>
    <xdr:to>
      <xdr:col>15</xdr:col>
      <xdr:colOff>133350</xdr:colOff>
      <xdr:row>82</xdr:row>
      <xdr:rowOff>26245</xdr:rowOff>
    </xdr:to>
    <xdr:sp macro="" textlink="">
      <xdr:nvSpPr>
        <xdr:cNvPr id="196" name="フローチャート: 判断 195"/>
        <xdr:cNvSpPr/>
      </xdr:nvSpPr>
      <xdr:spPr>
        <a:xfrm>
          <a:off x="3175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36422</xdr:rowOff>
    </xdr:from>
    <xdr:ext cx="762000" cy="259045"/>
    <xdr:sp macro="" textlink="">
      <xdr:nvSpPr>
        <xdr:cNvPr id="197" name="テキスト ボックス 196"/>
        <xdr:cNvSpPr txBox="1"/>
      </xdr:nvSpPr>
      <xdr:spPr>
        <a:xfrm>
          <a:off x="2844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140292</xdr:rowOff>
    </xdr:from>
    <xdr:to>
      <xdr:col>11</xdr:col>
      <xdr:colOff>31750</xdr:colOff>
      <xdr:row>81</xdr:row>
      <xdr:rowOff>153921</xdr:rowOff>
    </xdr:to>
    <xdr:cxnSp macro="">
      <xdr:nvCxnSpPr>
        <xdr:cNvPr id="198" name="直線コネクタ 197"/>
        <xdr:cNvCxnSpPr/>
      </xdr:nvCxnSpPr>
      <xdr:spPr>
        <a:xfrm>
          <a:off x="1447800" y="14027742"/>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47391</xdr:rowOff>
    </xdr:from>
    <xdr:to>
      <xdr:col>11</xdr:col>
      <xdr:colOff>82550</xdr:colOff>
      <xdr:row>81</xdr:row>
      <xdr:rowOff>148991</xdr:rowOff>
    </xdr:to>
    <xdr:sp macro="" textlink="">
      <xdr:nvSpPr>
        <xdr:cNvPr id="199" name="フローチャート: 判断 198"/>
        <xdr:cNvSpPr/>
      </xdr:nvSpPr>
      <xdr:spPr>
        <a:xfrm>
          <a:off x="2286000" y="1393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159168</xdr:rowOff>
    </xdr:from>
    <xdr:ext cx="762000" cy="259045"/>
    <xdr:sp macro="" textlink="">
      <xdr:nvSpPr>
        <xdr:cNvPr id="200" name="テキスト ボックス 199"/>
        <xdr:cNvSpPr txBox="1"/>
      </xdr:nvSpPr>
      <xdr:spPr>
        <a:xfrm>
          <a:off x="1955800" y="1370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39322</xdr:rowOff>
    </xdr:from>
    <xdr:to>
      <xdr:col>7</xdr:col>
      <xdr:colOff>31750</xdr:colOff>
      <xdr:row>81</xdr:row>
      <xdr:rowOff>140922</xdr:rowOff>
    </xdr:to>
    <xdr:sp macro="" textlink="">
      <xdr:nvSpPr>
        <xdr:cNvPr id="201" name="フローチャート: 判断 200"/>
        <xdr:cNvSpPr/>
      </xdr:nvSpPr>
      <xdr:spPr>
        <a:xfrm>
          <a:off x="1397000" y="1392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151099</xdr:rowOff>
    </xdr:from>
    <xdr:ext cx="762000" cy="259045"/>
    <xdr:sp macro="" textlink="">
      <xdr:nvSpPr>
        <xdr:cNvPr id="202" name="テキスト ボックス 201"/>
        <xdr:cNvSpPr txBox="1"/>
      </xdr:nvSpPr>
      <xdr:spPr>
        <a:xfrm>
          <a:off x="1066800" y="136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135979</xdr:rowOff>
    </xdr:from>
    <xdr:to>
      <xdr:col>23</xdr:col>
      <xdr:colOff>184150</xdr:colOff>
      <xdr:row>82</xdr:row>
      <xdr:rowOff>66129</xdr:rowOff>
    </xdr:to>
    <xdr:sp macro="" textlink="">
      <xdr:nvSpPr>
        <xdr:cNvPr id="208" name="楕円 207"/>
        <xdr:cNvSpPr/>
      </xdr:nvSpPr>
      <xdr:spPr>
        <a:xfrm>
          <a:off x="4902200" y="140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57256</xdr:rowOff>
    </xdr:from>
    <xdr:ext cx="762000" cy="259045"/>
    <xdr:sp macro="" textlink="">
      <xdr:nvSpPr>
        <xdr:cNvPr id="209" name="人件費・物件費等の状況該当値テキスト"/>
        <xdr:cNvSpPr txBox="1"/>
      </xdr:nvSpPr>
      <xdr:spPr>
        <a:xfrm>
          <a:off x="5041900" y="1394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126453</xdr:rowOff>
    </xdr:from>
    <xdr:to>
      <xdr:col>19</xdr:col>
      <xdr:colOff>184150</xdr:colOff>
      <xdr:row>82</xdr:row>
      <xdr:rowOff>56603</xdr:rowOff>
    </xdr:to>
    <xdr:sp macro="" textlink="">
      <xdr:nvSpPr>
        <xdr:cNvPr id="210" name="楕円 209"/>
        <xdr:cNvSpPr/>
      </xdr:nvSpPr>
      <xdr:spPr>
        <a:xfrm>
          <a:off x="4064000" y="14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66780</xdr:rowOff>
    </xdr:from>
    <xdr:ext cx="736600" cy="259045"/>
    <xdr:sp macro="" textlink="">
      <xdr:nvSpPr>
        <xdr:cNvPr id="211" name="テキスト ボックス 210"/>
        <xdr:cNvSpPr txBox="1"/>
      </xdr:nvSpPr>
      <xdr:spPr>
        <a:xfrm>
          <a:off x="3733800" y="1378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132352</xdr:rowOff>
    </xdr:from>
    <xdr:to>
      <xdr:col>15</xdr:col>
      <xdr:colOff>133350</xdr:colOff>
      <xdr:row>82</xdr:row>
      <xdr:rowOff>62502</xdr:rowOff>
    </xdr:to>
    <xdr:sp macro="" textlink="">
      <xdr:nvSpPr>
        <xdr:cNvPr id="212" name="楕円 211"/>
        <xdr:cNvSpPr/>
      </xdr:nvSpPr>
      <xdr:spPr>
        <a:xfrm>
          <a:off x="3175000" y="14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47279</xdr:rowOff>
    </xdr:from>
    <xdr:ext cx="762000" cy="259045"/>
    <xdr:sp macro="" textlink="">
      <xdr:nvSpPr>
        <xdr:cNvPr id="213" name="テキスト ボックス 212"/>
        <xdr:cNvSpPr txBox="1"/>
      </xdr:nvSpPr>
      <xdr:spPr>
        <a:xfrm>
          <a:off x="2844800" y="141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103121</xdr:rowOff>
    </xdr:from>
    <xdr:to>
      <xdr:col>11</xdr:col>
      <xdr:colOff>82550</xdr:colOff>
      <xdr:row>82</xdr:row>
      <xdr:rowOff>33271</xdr:rowOff>
    </xdr:to>
    <xdr:sp macro="" textlink="">
      <xdr:nvSpPr>
        <xdr:cNvPr id="214" name="楕円 213"/>
        <xdr:cNvSpPr/>
      </xdr:nvSpPr>
      <xdr:spPr>
        <a:xfrm>
          <a:off x="2286000" y="139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18048</xdr:rowOff>
    </xdr:from>
    <xdr:ext cx="762000" cy="259045"/>
    <xdr:sp macro="" textlink="">
      <xdr:nvSpPr>
        <xdr:cNvPr id="215" name="テキスト ボックス 214"/>
        <xdr:cNvSpPr txBox="1"/>
      </xdr:nvSpPr>
      <xdr:spPr>
        <a:xfrm>
          <a:off x="1955800" y="1407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89492</xdr:rowOff>
    </xdr:from>
    <xdr:to>
      <xdr:col>7</xdr:col>
      <xdr:colOff>31750</xdr:colOff>
      <xdr:row>82</xdr:row>
      <xdr:rowOff>19642</xdr:rowOff>
    </xdr:to>
    <xdr:sp macro="" textlink="">
      <xdr:nvSpPr>
        <xdr:cNvPr id="216" name="楕円 215"/>
        <xdr:cNvSpPr/>
      </xdr:nvSpPr>
      <xdr:spPr>
        <a:xfrm>
          <a:off x="1397000" y="139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4419</xdr:rowOff>
    </xdr:from>
    <xdr:ext cx="762000" cy="259045"/>
    <xdr:sp macro="" textlink="">
      <xdr:nvSpPr>
        <xdr:cNvPr id="217" name="テキスト ボックス 216"/>
        <xdr:cNvSpPr txBox="1"/>
      </xdr:nvSpPr>
      <xdr:spPr>
        <a:xfrm>
          <a:off x="1066800" y="140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年度の市町村合併による給与構造の見直し、Ｈ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年度の地域給与の導入、またＨ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kumimoji="1" lang="en-US" altLang="ja-JP" sz="1100">
            <a:solidFill>
              <a:schemeClr val="dk1"/>
            </a:solidFill>
            <a:effectLst/>
            <a:latin typeface="+mn-lt"/>
            <a:ea typeface="+mn-ea"/>
            <a:cs typeface="+mn-cs"/>
          </a:endParaRPr>
        </a:p>
        <a:p>
          <a:pPr eaLnBrk="1" fontAlgn="auto" latinLnBrk="0" hangingPunct="1"/>
          <a:r>
            <a:rPr lang="ja-JP" altLang="en-US"/>
            <a:t>　なお、当該数値は地方公務員給与実態調査の前年度数値を引用したものである。</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47" name="直線コネクタ 246"/>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87</xdr:row>
      <xdr:rowOff>159386</xdr:rowOff>
    </xdr:to>
    <xdr:cxnSp macro="">
      <xdr:nvCxnSpPr>
        <xdr:cNvPr id="250" name="直線コネクタ 249"/>
        <xdr:cNvCxnSpPr/>
      </xdr:nvCxnSpPr>
      <xdr:spPr>
        <a:xfrm flipV="1">
          <a:off x="15290800" y="1506950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0</xdr:rowOff>
    </xdr:to>
    <xdr:cxnSp macro="">
      <xdr:nvCxnSpPr>
        <xdr:cNvPr id="253" name="直線コネクタ 252"/>
        <xdr:cNvCxnSpPr/>
      </xdr:nvCxnSpPr>
      <xdr:spPr>
        <a:xfrm flipV="1">
          <a:off x="14401800" y="1507553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4" name="フローチャート: 判断 253"/>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55" name="テキスト ボックス 254"/>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0</xdr:rowOff>
    </xdr:to>
    <xdr:cxnSp macro="">
      <xdr:nvCxnSpPr>
        <xdr:cNvPr id="256" name="直線コネクタ 255"/>
        <xdr:cNvCxnSpPr/>
      </xdr:nvCxnSpPr>
      <xdr:spPr>
        <a:xfrm>
          <a:off x="13512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117157</xdr:rowOff>
    </xdr:from>
    <xdr:to>
      <xdr:col>68</xdr:col>
      <xdr:colOff>203200</xdr:colOff>
      <xdr:row>87</xdr:row>
      <xdr:rowOff>47307</xdr:rowOff>
    </xdr:to>
    <xdr:sp macro="" textlink="">
      <xdr:nvSpPr>
        <xdr:cNvPr id="257" name="フローチャート: 判断 256"/>
        <xdr:cNvSpPr/>
      </xdr:nvSpPr>
      <xdr:spPr>
        <a:xfrm>
          <a:off x="14351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58" name="テキスト ボックス 257"/>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9" name="フローチャート: 判断 258"/>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60" name="テキスト ボックス 259"/>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66" name="楕円 265"/>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67" name="給与水準   （国との比較）該当値テキスト"/>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68" name="楕円 267"/>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69" name="テキスト ボックス 268"/>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108586</xdr:rowOff>
    </xdr:from>
    <xdr:to>
      <xdr:col>73</xdr:col>
      <xdr:colOff>44450</xdr:colOff>
      <xdr:row>88</xdr:row>
      <xdr:rowOff>38736</xdr:rowOff>
    </xdr:to>
    <xdr:sp macro="" textlink="">
      <xdr:nvSpPr>
        <xdr:cNvPr id="270" name="楕円 269"/>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23513</xdr:rowOff>
    </xdr:from>
    <xdr:ext cx="762000" cy="259045"/>
    <xdr:sp macro="" textlink="">
      <xdr:nvSpPr>
        <xdr:cNvPr id="271" name="テキスト ボックス 270"/>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2" name="楕円 27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3" name="テキスト ボックス 27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4" name="楕円 273"/>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75" name="テキスト ボックス 274"/>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小規模自治体同士での市町村合併であったこと、また行政区域が広いこともあり合併時の職員数は非常に多かった。このため行財政改革大綱を基に人員の削減に取り組みＨ</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年度からの</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年間で</a:t>
          </a:r>
          <a:r>
            <a:rPr kumimoji="1" lang="en-US" altLang="ja-JP" sz="1050">
              <a:solidFill>
                <a:schemeClr val="dk1"/>
              </a:solidFill>
              <a:effectLst/>
              <a:latin typeface="+mn-lt"/>
              <a:ea typeface="+mn-ea"/>
              <a:cs typeface="+mn-cs"/>
            </a:rPr>
            <a:t>34</a:t>
          </a:r>
          <a:r>
            <a:rPr kumimoji="1" lang="ja-JP" altLang="ja-JP" sz="1050">
              <a:solidFill>
                <a:schemeClr val="dk1"/>
              </a:solidFill>
              <a:effectLst/>
              <a:latin typeface="+mn-lt"/>
              <a:ea typeface="+mn-ea"/>
              <a:cs typeface="+mn-cs"/>
            </a:rPr>
            <a:t>名</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名→</a:t>
          </a:r>
          <a:r>
            <a:rPr kumimoji="1" lang="en-US" altLang="ja-JP" sz="1050">
              <a:solidFill>
                <a:schemeClr val="dk1"/>
              </a:solidFill>
              <a:effectLst/>
              <a:latin typeface="+mn-lt"/>
              <a:ea typeface="+mn-ea"/>
              <a:cs typeface="+mn-cs"/>
            </a:rPr>
            <a:t>109</a:t>
          </a:r>
          <a:r>
            <a:rPr kumimoji="1" lang="ja-JP" altLang="ja-JP" sz="1050">
              <a:solidFill>
                <a:schemeClr val="dk1"/>
              </a:solidFill>
              <a:effectLst/>
              <a:latin typeface="+mn-lt"/>
              <a:ea typeface="+mn-ea"/>
              <a:cs typeface="+mn-cs"/>
            </a:rPr>
            <a:t>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を削減した。これは積極的な退職勧奨を行い、概ね退職者</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名に対し</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名採用</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取り組んだ成果である。また、第２次定員適正化計画を策定し、Ｈ</a:t>
          </a:r>
          <a:r>
            <a:rPr kumimoji="1" lang="en-US" altLang="ja-JP" sz="1050">
              <a:solidFill>
                <a:schemeClr val="dk1"/>
              </a:solidFill>
              <a:effectLst/>
              <a:latin typeface="+mn-lt"/>
              <a:ea typeface="+mn-ea"/>
              <a:cs typeface="+mn-cs"/>
            </a:rPr>
            <a:t>27.4.1</a:t>
          </a:r>
          <a:r>
            <a:rPr kumimoji="1" lang="ja-JP" altLang="ja-JP" sz="1050">
              <a:solidFill>
                <a:schemeClr val="dk1"/>
              </a:solidFill>
              <a:effectLst/>
              <a:latin typeface="+mn-lt"/>
              <a:ea typeface="+mn-ea"/>
              <a:cs typeface="+mn-cs"/>
            </a:rPr>
            <a:t>で</a:t>
          </a:r>
          <a:r>
            <a:rPr kumimoji="1" lang="en-US" altLang="ja-JP" sz="1050">
              <a:solidFill>
                <a:schemeClr val="dk1"/>
              </a:solidFill>
              <a:effectLst/>
              <a:latin typeface="+mn-lt"/>
              <a:ea typeface="+mn-ea"/>
              <a:cs typeface="+mn-cs"/>
            </a:rPr>
            <a:t>88</a:t>
          </a:r>
          <a:r>
            <a:rPr kumimoji="1" lang="ja-JP" altLang="ja-JP" sz="1050">
              <a:solidFill>
                <a:schemeClr val="dk1"/>
              </a:solidFill>
              <a:effectLst/>
              <a:latin typeface="+mn-lt"/>
              <a:ea typeface="+mn-ea"/>
              <a:cs typeface="+mn-cs"/>
            </a:rPr>
            <a:t>名にするという目標を掲げて努力した結果、達成することが出来た。</a:t>
          </a:r>
          <a:r>
            <a:rPr kumimoji="1" lang="ja-JP" altLang="en-US" sz="1050">
              <a:solidFill>
                <a:schemeClr val="dk1"/>
              </a:solidFill>
              <a:effectLst/>
              <a:latin typeface="+mn-lt"/>
              <a:ea typeface="+mn-ea"/>
              <a:cs typeface="+mn-cs"/>
            </a:rPr>
            <a:t>それ以降に大きな職員数の変動は無いが、人口減少によって職員比率が増加する傾向にある。事業量と町の全体的な規模</a:t>
          </a:r>
          <a:r>
            <a:rPr kumimoji="1" lang="ja-JP" altLang="ja-JP" sz="1050">
              <a:solidFill>
                <a:schemeClr val="dk1"/>
              </a:solidFill>
              <a:effectLst/>
              <a:latin typeface="+mn-lt"/>
              <a:ea typeface="+mn-ea"/>
              <a:cs typeface="+mn-cs"/>
            </a:rPr>
            <a:t>を鑑みながら、適正な人員配置に務める。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110518</xdr:rowOff>
    </xdr:from>
    <xdr:to>
      <xdr:col>81</xdr:col>
      <xdr:colOff>44450</xdr:colOff>
      <xdr:row>59</xdr:row>
      <xdr:rowOff>118025</xdr:rowOff>
    </xdr:to>
    <xdr:cxnSp macro="">
      <xdr:nvCxnSpPr>
        <xdr:cNvPr id="309" name="直線コネクタ 308"/>
        <xdr:cNvCxnSpPr/>
      </xdr:nvCxnSpPr>
      <xdr:spPr>
        <a:xfrm>
          <a:off x="16179800" y="10226068"/>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108910</xdr:rowOff>
    </xdr:from>
    <xdr:to>
      <xdr:col>77</xdr:col>
      <xdr:colOff>44450</xdr:colOff>
      <xdr:row>59</xdr:row>
      <xdr:rowOff>110518</xdr:rowOff>
    </xdr:to>
    <xdr:cxnSp macro="">
      <xdr:nvCxnSpPr>
        <xdr:cNvPr id="312" name="直線コネクタ 311"/>
        <xdr:cNvCxnSpPr/>
      </xdr:nvCxnSpPr>
      <xdr:spPr>
        <a:xfrm>
          <a:off x="15290800" y="1022446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102073</xdr:rowOff>
    </xdr:from>
    <xdr:to>
      <xdr:col>72</xdr:col>
      <xdr:colOff>203200</xdr:colOff>
      <xdr:row>59</xdr:row>
      <xdr:rowOff>108910</xdr:rowOff>
    </xdr:to>
    <xdr:cxnSp macro="">
      <xdr:nvCxnSpPr>
        <xdr:cNvPr id="315" name="直線コネクタ 314"/>
        <xdr:cNvCxnSpPr/>
      </xdr:nvCxnSpPr>
      <xdr:spPr>
        <a:xfrm>
          <a:off x="14401800" y="10217623"/>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48994</xdr:rowOff>
    </xdr:from>
    <xdr:to>
      <xdr:col>73</xdr:col>
      <xdr:colOff>44450</xdr:colOff>
      <xdr:row>59</xdr:row>
      <xdr:rowOff>150594</xdr:rowOff>
    </xdr:to>
    <xdr:sp macro="" textlink="">
      <xdr:nvSpPr>
        <xdr:cNvPr id="316" name="フローチャート: 判断 315"/>
        <xdr:cNvSpPr/>
      </xdr:nvSpPr>
      <xdr:spPr>
        <a:xfrm>
          <a:off x="15240000" y="101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160771</xdr:rowOff>
    </xdr:from>
    <xdr:ext cx="762000" cy="259045"/>
    <xdr:sp macro="" textlink="">
      <xdr:nvSpPr>
        <xdr:cNvPr id="317" name="テキスト ボックス 316"/>
        <xdr:cNvSpPr txBox="1"/>
      </xdr:nvSpPr>
      <xdr:spPr>
        <a:xfrm>
          <a:off x="14909800" y="9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97649</xdr:rowOff>
    </xdr:from>
    <xdr:to>
      <xdr:col>68</xdr:col>
      <xdr:colOff>152400</xdr:colOff>
      <xdr:row>59</xdr:row>
      <xdr:rowOff>102073</xdr:rowOff>
    </xdr:to>
    <xdr:cxnSp macro="">
      <xdr:nvCxnSpPr>
        <xdr:cNvPr id="318" name="直線コネクタ 317"/>
        <xdr:cNvCxnSpPr/>
      </xdr:nvCxnSpPr>
      <xdr:spPr>
        <a:xfrm>
          <a:off x="13512800" y="10213199"/>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162532</xdr:rowOff>
    </xdr:from>
    <xdr:to>
      <xdr:col>68</xdr:col>
      <xdr:colOff>203200</xdr:colOff>
      <xdr:row>59</xdr:row>
      <xdr:rowOff>92682</xdr:rowOff>
    </xdr:to>
    <xdr:sp macro="" textlink="">
      <xdr:nvSpPr>
        <xdr:cNvPr id="319" name="フローチャート: 判断 318"/>
        <xdr:cNvSpPr/>
      </xdr:nvSpPr>
      <xdr:spPr>
        <a:xfrm>
          <a:off x="14351000" y="101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102859</xdr:rowOff>
    </xdr:from>
    <xdr:ext cx="762000" cy="259045"/>
    <xdr:sp macro="" textlink="">
      <xdr:nvSpPr>
        <xdr:cNvPr id="320" name="テキスト ボックス 319"/>
        <xdr:cNvSpPr txBox="1"/>
      </xdr:nvSpPr>
      <xdr:spPr>
        <a:xfrm>
          <a:off x="14020800" y="98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160119</xdr:rowOff>
    </xdr:from>
    <xdr:to>
      <xdr:col>64</xdr:col>
      <xdr:colOff>152400</xdr:colOff>
      <xdr:row>59</xdr:row>
      <xdr:rowOff>90269</xdr:rowOff>
    </xdr:to>
    <xdr:sp macro="" textlink="">
      <xdr:nvSpPr>
        <xdr:cNvPr id="321" name="フローチャート: 判断 320"/>
        <xdr:cNvSpPr/>
      </xdr:nvSpPr>
      <xdr:spPr>
        <a:xfrm>
          <a:off x="13462000" y="1010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100446</xdr:rowOff>
    </xdr:from>
    <xdr:ext cx="762000" cy="259045"/>
    <xdr:sp macro="" textlink="">
      <xdr:nvSpPr>
        <xdr:cNvPr id="322" name="テキスト ボックス 321"/>
        <xdr:cNvSpPr txBox="1"/>
      </xdr:nvSpPr>
      <xdr:spPr>
        <a:xfrm>
          <a:off x="13131800" y="987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67225</xdr:rowOff>
    </xdr:from>
    <xdr:to>
      <xdr:col>81</xdr:col>
      <xdr:colOff>95250</xdr:colOff>
      <xdr:row>59</xdr:row>
      <xdr:rowOff>168825</xdr:rowOff>
    </xdr:to>
    <xdr:sp macro="" textlink="">
      <xdr:nvSpPr>
        <xdr:cNvPr id="328" name="楕円 327"/>
        <xdr:cNvSpPr/>
      </xdr:nvSpPr>
      <xdr:spPr>
        <a:xfrm>
          <a:off x="169672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83752</xdr:rowOff>
    </xdr:from>
    <xdr:ext cx="762000" cy="259045"/>
    <xdr:sp macro="" textlink="">
      <xdr:nvSpPr>
        <xdr:cNvPr id="329" name="定員管理の状況該当値テキスト"/>
        <xdr:cNvSpPr txBox="1"/>
      </xdr:nvSpPr>
      <xdr:spPr>
        <a:xfrm>
          <a:off x="17106900" y="1002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59718</xdr:rowOff>
    </xdr:from>
    <xdr:to>
      <xdr:col>77</xdr:col>
      <xdr:colOff>95250</xdr:colOff>
      <xdr:row>59</xdr:row>
      <xdr:rowOff>161318</xdr:rowOff>
    </xdr:to>
    <xdr:sp macro="" textlink="">
      <xdr:nvSpPr>
        <xdr:cNvPr id="330" name="楕円 329"/>
        <xdr:cNvSpPr/>
      </xdr:nvSpPr>
      <xdr:spPr>
        <a:xfrm>
          <a:off x="16129000" y="1017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xdr:rowOff>
    </xdr:from>
    <xdr:ext cx="736600" cy="259045"/>
    <xdr:sp macro="" textlink="">
      <xdr:nvSpPr>
        <xdr:cNvPr id="331" name="テキスト ボックス 330"/>
        <xdr:cNvSpPr txBox="1"/>
      </xdr:nvSpPr>
      <xdr:spPr>
        <a:xfrm>
          <a:off x="15798800" y="994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58110</xdr:rowOff>
    </xdr:from>
    <xdr:to>
      <xdr:col>73</xdr:col>
      <xdr:colOff>44450</xdr:colOff>
      <xdr:row>59</xdr:row>
      <xdr:rowOff>159710</xdr:rowOff>
    </xdr:to>
    <xdr:sp macro="" textlink="">
      <xdr:nvSpPr>
        <xdr:cNvPr id="332" name="楕円 331"/>
        <xdr:cNvSpPr/>
      </xdr:nvSpPr>
      <xdr:spPr>
        <a:xfrm>
          <a:off x="15240000" y="101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144487</xdr:rowOff>
    </xdr:from>
    <xdr:ext cx="762000" cy="259045"/>
    <xdr:sp macro="" textlink="">
      <xdr:nvSpPr>
        <xdr:cNvPr id="333" name="テキスト ボックス 332"/>
        <xdr:cNvSpPr txBox="1"/>
      </xdr:nvSpPr>
      <xdr:spPr>
        <a:xfrm>
          <a:off x="14909800" y="102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51273</xdr:rowOff>
    </xdr:from>
    <xdr:to>
      <xdr:col>68</xdr:col>
      <xdr:colOff>203200</xdr:colOff>
      <xdr:row>59</xdr:row>
      <xdr:rowOff>152873</xdr:rowOff>
    </xdr:to>
    <xdr:sp macro="" textlink="">
      <xdr:nvSpPr>
        <xdr:cNvPr id="334" name="楕円 333"/>
        <xdr:cNvSpPr/>
      </xdr:nvSpPr>
      <xdr:spPr>
        <a:xfrm>
          <a:off x="14351000" y="10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137650</xdr:rowOff>
    </xdr:from>
    <xdr:ext cx="762000" cy="259045"/>
    <xdr:sp macro="" textlink="">
      <xdr:nvSpPr>
        <xdr:cNvPr id="335" name="テキスト ボックス 334"/>
        <xdr:cNvSpPr txBox="1"/>
      </xdr:nvSpPr>
      <xdr:spPr>
        <a:xfrm>
          <a:off x="14020800" y="102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46849</xdr:rowOff>
    </xdr:from>
    <xdr:to>
      <xdr:col>64</xdr:col>
      <xdr:colOff>152400</xdr:colOff>
      <xdr:row>59</xdr:row>
      <xdr:rowOff>148449</xdr:rowOff>
    </xdr:to>
    <xdr:sp macro="" textlink="">
      <xdr:nvSpPr>
        <xdr:cNvPr id="336" name="楕円 335"/>
        <xdr:cNvSpPr/>
      </xdr:nvSpPr>
      <xdr:spPr>
        <a:xfrm>
          <a:off x="134620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133226</xdr:rowOff>
    </xdr:from>
    <xdr:ext cx="762000" cy="259045"/>
    <xdr:sp macro="" textlink="">
      <xdr:nvSpPr>
        <xdr:cNvPr id="337" name="テキスト ボックス 336"/>
        <xdr:cNvSpPr txBox="1"/>
      </xdr:nvSpPr>
      <xdr:spPr>
        <a:xfrm>
          <a:off x="13131800" y="1024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類似団体平均を大きく上回ってはいるが、合併直後の危機的な状況は脱し、</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年度より策定した公債費負担適正化計画に基づき、目標としていた</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％を下回り許可団体から協議団体となることができた。</a:t>
          </a:r>
          <a:r>
            <a:rPr kumimoji="1" lang="ja-JP" altLang="en-US" sz="1100">
              <a:solidFill>
                <a:schemeClr val="dk1"/>
              </a:solidFill>
              <a:effectLst/>
              <a:latin typeface="+mn-lt"/>
              <a:ea typeface="+mn-ea"/>
              <a:cs typeface="+mn-cs"/>
            </a:rPr>
            <a:t>近年の傾向として緩やかに減少しているので引き続き</a:t>
          </a:r>
          <a:r>
            <a:rPr kumimoji="1" lang="ja-JP" altLang="ja-JP" sz="1100">
              <a:solidFill>
                <a:schemeClr val="dk1"/>
              </a:solidFill>
              <a:effectLst/>
              <a:latin typeface="+mn-lt"/>
              <a:ea typeface="+mn-ea"/>
              <a:cs typeface="+mn-cs"/>
            </a:rPr>
            <a:t>、地方債発行額を抑制し比率の低下に努める。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92710</xdr:rowOff>
    </xdr:to>
    <xdr:cxnSp macro="">
      <xdr:nvCxnSpPr>
        <xdr:cNvPr id="370" name="直線コネクタ 369"/>
        <xdr:cNvCxnSpPr/>
      </xdr:nvCxnSpPr>
      <xdr:spPr>
        <a:xfrm flipV="1">
          <a:off x="16179800" y="75802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92710</xdr:rowOff>
    </xdr:to>
    <xdr:cxnSp macro="">
      <xdr:nvCxnSpPr>
        <xdr:cNvPr id="373" name="直線コネクタ 372"/>
        <xdr:cNvCxnSpPr/>
      </xdr:nvCxnSpPr>
      <xdr:spPr>
        <a:xfrm>
          <a:off x="15290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108796</xdr:rowOff>
    </xdr:to>
    <xdr:cxnSp macro="">
      <xdr:nvCxnSpPr>
        <xdr:cNvPr id="376" name="直線コネクタ 375"/>
        <xdr:cNvCxnSpPr/>
      </xdr:nvCxnSpPr>
      <xdr:spPr>
        <a:xfrm flipV="1">
          <a:off x="14401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7" name="フローチャート: 判断 37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8" name="テキスト ボックス 377"/>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140970</xdr:rowOff>
    </xdr:to>
    <xdr:cxnSp macro="">
      <xdr:nvCxnSpPr>
        <xdr:cNvPr id="379" name="直線コネクタ 378"/>
        <xdr:cNvCxnSpPr/>
      </xdr:nvCxnSpPr>
      <xdr:spPr>
        <a:xfrm flipV="1">
          <a:off x="13512800" y="765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80" name="フローチャート: 判断 379"/>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35577</xdr:rowOff>
    </xdr:from>
    <xdr:ext cx="762000" cy="259045"/>
    <xdr:sp macro="" textlink="">
      <xdr:nvSpPr>
        <xdr:cNvPr id="381" name="テキスト ボックス 380"/>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82" name="フローチャート: 判断 381"/>
        <xdr:cNvSpPr/>
      </xdr:nvSpPr>
      <xdr:spPr>
        <a:xfrm>
          <a:off x="13462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116010</xdr:rowOff>
    </xdr:from>
    <xdr:ext cx="762000" cy="259045"/>
    <xdr:sp macro="" textlink="">
      <xdr:nvSpPr>
        <xdr:cNvPr id="383" name="テキスト ボックス 382"/>
        <xdr:cNvSpPr txBox="1"/>
      </xdr:nvSpPr>
      <xdr:spPr>
        <a:xfrm>
          <a:off x="13131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389" name="楕円 388"/>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390"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391" name="楕円 390"/>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392" name="テキスト ボックス 391"/>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393" name="楕円 392"/>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394" name="テキスト ボックス 393"/>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395" name="楕円 394"/>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396" name="テキスト ボックス 395"/>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397" name="楕円 396"/>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398" name="テキスト ボックス 397"/>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辺地対策事業債、過疎対策事業債、合併特例事業債等の交付税措置率の高い地方債を優先的に活用していることもあり、類似団体よ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167979</xdr:rowOff>
    </xdr:from>
    <xdr:to>
      <xdr:col>81</xdr:col>
      <xdr:colOff>44450</xdr:colOff>
      <xdr:row>17</xdr:row>
      <xdr:rowOff>64093</xdr:rowOff>
    </xdr:to>
    <xdr:cxnSp macro="">
      <xdr:nvCxnSpPr>
        <xdr:cNvPr id="432" name="直線コネクタ 431"/>
        <xdr:cNvCxnSpPr/>
      </xdr:nvCxnSpPr>
      <xdr:spPr>
        <a:xfrm>
          <a:off x="16179800" y="291117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141436</xdr:rowOff>
    </xdr:from>
    <xdr:to>
      <xdr:col>77</xdr:col>
      <xdr:colOff>44450</xdr:colOff>
      <xdr:row>16</xdr:row>
      <xdr:rowOff>167979</xdr:rowOff>
    </xdr:to>
    <xdr:cxnSp macro="">
      <xdr:nvCxnSpPr>
        <xdr:cNvPr id="435" name="直線コネクタ 434"/>
        <xdr:cNvCxnSpPr/>
      </xdr:nvCxnSpPr>
      <xdr:spPr>
        <a:xfrm>
          <a:off x="15290800" y="288463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141436</xdr:rowOff>
    </xdr:from>
    <xdr:to>
      <xdr:col>72</xdr:col>
      <xdr:colOff>203200</xdr:colOff>
      <xdr:row>17</xdr:row>
      <xdr:rowOff>3768</xdr:rowOff>
    </xdr:to>
    <xdr:cxnSp macro="">
      <xdr:nvCxnSpPr>
        <xdr:cNvPr id="438" name="直線コネクタ 437"/>
        <xdr:cNvCxnSpPr/>
      </xdr:nvCxnSpPr>
      <xdr:spPr>
        <a:xfrm flipV="1">
          <a:off x="14401800" y="28846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3768</xdr:rowOff>
    </xdr:from>
    <xdr:to>
      <xdr:col>68</xdr:col>
      <xdr:colOff>152400</xdr:colOff>
      <xdr:row>17</xdr:row>
      <xdr:rowOff>42376</xdr:rowOff>
    </xdr:to>
    <xdr:cxnSp macro="">
      <xdr:nvCxnSpPr>
        <xdr:cNvPr id="441" name="直線コネクタ 440"/>
        <xdr:cNvCxnSpPr/>
      </xdr:nvCxnSpPr>
      <xdr:spPr>
        <a:xfrm flipV="1">
          <a:off x="13512800" y="29184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42" name="フローチャート: 判断 441"/>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43" name="テキスト ボックス 442"/>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44" name="フローチャート: 判断 443"/>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45" name="テキスト ボックス 444"/>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13293</xdr:rowOff>
    </xdr:from>
    <xdr:to>
      <xdr:col>81</xdr:col>
      <xdr:colOff>95250</xdr:colOff>
      <xdr:row>17</xdr:row>
      <xdr:rowOff>114893</xdr:rowOff>
    </xdr:to>
    <xdr:sp macro="" textlink="">
      <xdr:nvSpPr>
        <xdr:cNvPr id="451" name="楕円 450"/>
        <xdr:cNvSpPr/>
      </xdr:nvSpPr>
      <xdr:spPr>
        <a:xfrm>
          <a:off x="169672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156820</xdr:rowOff>
    </xdr:from>
    <xdr:ext cx="762000" cy="259045"/>
    <xdr:sp macro="" textlink="">
      <xdr:nvSpPr>
        <xdr:cNvPr id="452" name="将来負担の状況該当値テキスト"/>
        <xdr:cNvSpPr txBox="1"/>
      </xdr:nvSpPr>
      <xdr:spPr>
        <a:xfrm>
          <a:off x="17106900" y="29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117179</xdr:rowOff>
    </xdr:from>
    <xdr:to>
      <xdr:col>77</xdr:col>
      <xdr:colOff>95250</xdr:colOff>
      <xdr:row>17</xdr:row>
      <xdr:rowOff>47329</xdr:rowOff>
    </xdr:to>
    <xdr:sp macro="" textlink="">
      <xdr:nvSpPr>
        <xdr:cNvPr id="453" name="楕円 452"/>
        <xdr:cNvSpPr/>
      </xdr:nvSpPr>
      <xdr:spPr>
        <a:xfrm>
          <a:off x="16129000" y="28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32106</xdr:rowOff>
    </xdr:from>
    <xdr:ext cx="736600" cy="259045"/>
    <xdr:sp macro="" textlink="">
      <xdr:nvSpPr>
        <xdr:cNvPr id="454" name="テキスト ボックス 453"/>
        <xdr:cNvSpPr txBox="1"/>
      </xdr:nvSpPr>
      <xdr:spPr>
        <a:xfrm>
          <a:off x="15798800" y="294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90636</xdr:rowOff>
    </xdr:from>
    <xdr:to>
      <xdr:col>73</xdr:col>
      <xdr:colOff>44450</xdr:colOff>
      <xdr:row>17</xdr:row>
      <xdr:rowOff>20786</xdr:rowOff>
    </xdr:to>
    <xdr:sp macro="" textlink="">
      <xdr:nvSpPr>
        <xdr:cNvPr id="455" name="楕円 454"/>
        <xdr:cNvSpPr/>
      </xdr:nvSpPr>
      <xdr:spPr>
        <a:xfrm>
          <a:off x="15240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5563</xdr:rowOff>
    </xdr:from>
    <xdr:ext cx="762000" cy="259045"/>
    <xdr:sp macro="" textlink="">
      <xdr:nvSpPr>
        <xdr:cNvPr id="456" name="テキスト ボックス 455"/>
        <xdr:cNvSpPr txBox="1"/>
      </xdr:nvSpPr>
      <xdr:spPr>
        <a:xfrm>
          <a:off x="14909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124418</xdr:rowOff>
    </xdr:from>
    <xdr:to>
      <xdr:col>68</xdr:col>
      <xdr:colOff>203200</xdr:colOff>
      <xdr:row>17</xdr:row>
      <xdr:rowOff>54568</xdr:rowOff>
    </xdr:to>
    <xdr:sp macro="" textlink="">
      <xdr:nvSpPr>
        <xdr:cNvPr id="457" name="楕円 456"/>
        <xdr:cNvSpPr/>
      </xdr:nvSpPr>
      <xdr:spPr>
        <a:xfrm>
          <a:off x="143510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39345</xdr:rowOff>
    </xdr:from>
    <xdr:ext cx="762000" cy="259045"/>
    <xdr:sp macro="" textlink="">
      <xdr:nvSpPr>
        <xdr:cNvPr id="458" name="テキスト ボックス 457"/>
        <xdr:cNvSpPr txBox="1"/>
      </xdr:nvSpPr>
      <xdr:spPr>
        <a:xfrm>
          <a:off x="14020800" y="295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163026</xdr:rowOff>
    </xdr:from>
    <xdr:to>
      <xdr:col>64</xdr:col>
      <xdr:colOff>152400</xdr:colOff>
      <xdr:row>17</xdr:row>
      <xdr:rowOff>93176</xdr:rowOff>
    </xdr:to>
    <xdr:sp macro="" textlink="">
      <xdr:nvSpPr>
        <xdr:cNvPr id="459" name="楕円 458"/>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77953</xdr:rowOff>
    </xdr:from>
    <xdr:ext cx="762000" cy="259045"/>
    <xdr:sp macro="" textlink="">
      <xdr:nvSpPr>
        <xdr:cNvPr id="460" name="テキスト ボックス 459"/>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115570</xdr:rowOff>
    </xdr:from>
    <xdr:to>
      <xdr:col>24</xdr:col>
      <xdr:colOff>25400</xdr:colOff>
      <xdr:row>41</xdr:row>
      <xdr:rowOff>88900</xdr:rowOff>
    </xdr:to>
    <xdr:cxnSp macro="">
      <xdr:nvCxnSpPr>
        <xdr:cNvPr id="61" name="直線コネクタ 60"/>
        <xdr:cNvCxnSpPr/>
      </xdr:nvCxnSpPr>
      <xdr:spPr>
        <a:xfrm flipV="1">
          <a:off x="4826000" y="594487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60977</xdr:rowOff>
    </xdr:from>
    <xdr:ext cx="762000" cy="259045"/>
    <xdr:sp macro="" textlink="">
      <xdr:nvSpPr>
        <xdr:cNvPr id="62" name="人件費最小値テキスト"/>
        <xdr:cNvSpPr txBox="1"/>
      </xdr:nvSpPr>
      <xdr:spPr>
        <a:xfrm>
          <a:off x="4914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88900</xdr:rowOff>
    </xdr:from>
    <xdr:to>
      <xdr:col>24</xdr:col>
      <xdr:colOff>114300</xdr:colOff>
      <xdr:row>41</xdr:row>
      <xdr:rowOff>88900</xdr:rowOff>
    </xdr:to>
    <xdr:cxnSp macro="">
      <xdr:nvCxnSpPr>
        <xdr:cNvPr id="63" name="直線コネクタ 62"/>
        <xdr:cNvCxnSpPr/>
      </xdr:nvCxnSpPr>
      <xdr:spPr>
        <a:xfrm>
          <a:off x="4737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30497</xdr:rowOff>
    </xdr:from>
    <xdr:ext cx="762000" cy="259045"/>
    <xdr:sp macro="" textlink="">
      <xdr:nvSpPr>
        <xdr:cNvPr id="64" name="人件費最大値テキスト"/>
        <xdr:cNvSpPr txBox="1"/>
      </xdr:nvSpPr>
      <xdr:spPr>
        <a:xfrm>
          <a:off x="4914900" y="568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115570</xdr:rowOff>
    </xdr:from>
    <xdr:to>
      <xdr:col>24</xdr:col>
      <xdr:colOff>114300</xdr:colOff>
      <xdr:row>34</xdr:row>
      <xdr:rowOff>115570</xdr:rowOff>
    </xdr:to>
    <xdr:cxnSp macro="">
      <xdr:nvCxnSpPr>
        <xdr:cNvPr id="65" name="直線コネクタ 64"/>
        <xdr:cNvCxnSpPr/>
      </xdr:nvCxnSpPr>
      <xdr:spPr>
        <a:xfrm>
          <a:off x="4737100" y="594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115570</xdr:rowOff>
    </xdr:to>
    <xdr:cxnSp macro="">
      <xdr:nvCxnSpPr>
        <xdr:cNvPr id="66" name="直線コネクタ 65"/>
        <xdr:cNvCxnSpPr/>
      </xdr:nvCxnSpPr>
      <xdr:spPr>
        <a:xfrm>
          <a:off x="3987800" y="5925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6367</xdr:rowOff>
    </xdr:from>
    <xdr:ext cx="762000" cy="259045"/>
    <xdr:sp macro="" textlink="">
      <xdr:nvSpPr>
        <xdr:cNvPr id="67" name="人件費平均値テキスト"/>
        <xdr:cNvSpPr txBox="1"/>
      </xdr:nvSpPr>
      <xdr:spPr>
        <a:xfrm>
          <a:off x="4914900" y="617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34290</xdr:rowOff>
    </xdr:from>
    <xdr:to>
      <xdr:col>24</xdr:col>
      <xdr:colOff>76200</xdr:colOff>
      <xdr:row>36</xdr:row>
      <xdr:rowOff>135890</xdr:rowOff>
    </xdr:to>
    <xdr:sp macro="" textlink="">
      <xdr:nvSpPr>
        <xdr:cNvPr id="68" name="フローチャート: 判断 67"/>
        <xdr:cNvSpPr/>
      </xdr:nvSpPr>
      <xdr:spPr>
        <a:xfrm>
          <a:off x="47752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96520</xdr:rowOff>
    </xdr:to>
    <xdr:cxnSp macro="">
      <xdr:nvCxnSpPr>
        <xdr:cNvPr id="69" name="直線コネクタ 68"/>
        <xdr:cNvCxnSpPr/>
      </xdr:nvCxnSpPr>
      <xdr:spPr>
        <a:xfrm>
          <a:off x="3098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127000</xdr:rowOff>
    </xdr:to>
    <xdr:cxnSp macro="">
      <xdr:nvCxnSpPr>
        <xdr:cNvPr id="72" name="直線コネクタ 71"/>
        <xdr:cNvCxnSpPr/>
      </xdr:nvCxnSpPr>
      <xdr:spPr>
        <a:xfrm flipV="1">
          <a:off x="2209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127000</xdr:rowOff>
    </xdr:to>
    <xdr:cxnSp macro="">
      <xdr:nvCxnSpPr>
        <xdr:cNvPr id="75" name="直線コネクタ 74"/>
        <xdr:cNvCxnSpPr/>
      </xdr:nvCxnSpPr>
      <xdr:spPr>
        <a:xfrm>
          <a:off x="1320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64770</xdr:rowOff>
    </xdr:from>
    <xdr:to>
      <xdr:col>24</xdr:col>
      <xdr:colOff>76200</xdr:colOff>
      <xdr:row>34</xdr:row>
      <xdr:rowOff>166370</xdr:rowOff>
    </xdr:to>
    <xdr:sp macro="" textlink="">
      <xdr:nvSpPr>
        <xdr:cNvPr id="85" name="楕円 84"/>
        <xdr:cNvSpPr/>
      </xdr:nvSpPr>
      <xdr:spPr>
        <a:xfrm>
          <a:off x="47752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144797</xdr:rowOff>
    </xdr:from>
    <xdr:ext cx="762000" cy="259045"/>
    <xdr:sp macro="" textlink="">
      <xdr:nvSpPr>
        <xdr:cNvPr id="86" name="人件費該当値テキスト"/>
        <xdr:cNvSpPr txBox="1"/>
      </xdr:nvSpPr>
      <xdr:spPr>
        <a:xfrm>
          <a:off x="4914900" y="580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経常収支比率に占める割合は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、決算額は対前年比で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額となった。主な要因として　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年度より実施している一般財源の枠配分方式により圧縮に努めており今後も歳出削減に努める。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9" name="直線コネクタ 118"/>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2"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3" name="直線コネクタ 122"/>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83566</xdr:rowOff>
    </xdr:to>
    <xdr:cxnSp macro="">
      <xdr:nvCxnSpPr>
        <xdr:cNvPr id="124" name="直線コネクタ 123"/>
        <xdr:cNvCxnSpPr/>
      </xdr:nvCxnSpPr>
      <xdr:spPr>
        <a:xfrm flipV="1">
          <a:off x="15671800" y="2957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5"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6" name="フローチャート: 判断 125"/>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83566</xdr:rowOff>
    </xdr:to>
    <xdr:cxnSp macro="">
      <xdr:nvCxnSpPr>
        <xdr:cNvPr id="127" name="直線コネクタ 126"/>
        <xdr:cNvCxnSpPr/>
      </xdr:nvCxnSpPr>
      <xdr:spPr>
        <a:xfrm>
          <a:off x="14782800" y="2929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8" name="フローチャート: 判断 127"/>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9" name="テキスト ボックス 128"/>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17</xdr:row>
      <xdr:rowOff>14986</xdr:rowOff>
    </xdr:to>
    <xdr:cxnSp macro="">
      <xdr:nvCxnSpPr>
        <xdr:cNvPr id="130" name="直線コネクタ 129"/>
        <xdr:cNvCxnSpPr/>
      </xdr:nvCxnSpPr>
      <xdr:spPr>
        <a:xfrm>
          <a:off x="13893800" y="27970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31" name="フローチャート: 判断 130"/>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32" name="テキスト ボックス 131"/>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53848</xdr:rowOff>
    </xdr:to>
    <xdr:cxnSp macro="">
      <xdr:nvCxnSpPr>
        <xdr:cNvPr id="133" name="直線コネクタ 132"/>
        <xdr:cNvCxnSpPr/>
      </xdr:nvCxnSpPr>
      <xdr:spPr>
        <a:xfrm>
          <a:off x="13004800" y="2746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4" name="フローチャート: 判断 133"/>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5" name="テキスト ボックス 134"/>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6" name="フローチャート: 判断 135"/>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7" name="テキスト ボックス 136"/>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4"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7" name="楕円 146"/>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8" name="テキスト ボックス 147"/>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9" name="楕円 148"/>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0" name="テキスト ボックス 149"/>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扶助費に係る経常収支比率が、類似団体平均を上回っている要因として、権限移譲により、</a:t>
          </a:r>
          <a:r>
            <a:rPr kumimoji="1" lang="en-US" altLang="ja-JP" sz="1100">
              <a:solidFill>
                <a:schemeClr val="dk1"/>
              </a:solidFill>
              <a:effectLst/>
              <a:latin typeface="+mn-lt"/>
              <a:ea typeface="+mn-ea"/>
              <a:cs typeface="+mn-cs"/>
            </a:rPr>
            <a:t>H21.4.1</a:t>
          </a:r>
          <a:r>
            <a:rPr kumimoji="1" lang="ja-JP" altLang="ja-JP" sz="11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81" name="直線コネクタ 180"/>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4"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5" name="直線コネクタ 184"/>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102507</xdr:rowOff>
    </xdr:to>
    <xdr:cxnSp macro="">
      <xdr:nvCxnSpPr>
        <xdr:cNvPr id="186" name="直線コネクタ 185"/>
        <xdr:cNvCxnSpPr/>
      </xdr:nvCxnSpPr>
      <xdr:spPr>
        <a:xfrm>
          <a:off x="3987800" y="9826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7"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8" name="フローチャート: 判断 187"/>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53522</xdr:rowOff>
    </xdr:to>
    <xdr:cxnSp macro="">
      <xdr:nvCxnSpPr>
        <xdr:cNvPr id="189" name="直線コネクタ 188"/>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0" name="フローチャート: 判断 189"/>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1" name="テキスト ボックス 19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78015</xdr:rowOff>
    </xdr:to>
    <xdr:cxnSp macro="">
      <xdr:nvCxnSpPr>
        <xdr:cNvPr id="192" name="直線コネクタ 191"/>
        <xdr:cNvCxnSpPr/>
      </xdr:nvCxnSpPr>
      <xdr:spPr>
        <a:xfrm flipV="1">
          <a:off x="2209800" y="98098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78015</xdr:rowOff>
    </xdr:to>
    <xdr:cxnSp macro="">
      <xdr:nvCxnSpPr>
        <xdr:cNvPr id="195" name="直線コネクタ 194"/>
        <xdr:cNvCxnSpPr/>
      </xdr:nvCxnSpPr>
      <xdr:spPr>
        <a:xfrm>
          <a:off x="1320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6" name="フローチャート: 判断 195"/>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7" name="テキスト ボックス 196"/>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198" name="フローチャート: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199" name="テキスト ボックス 198"/>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5" name="楕円 204"/>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6"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7" name="楕円 206"/>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08" name="テキスト ボックス 207"/>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1" name="楕円 210"/>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2" name="テキスト ボックス 211"/>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166007</xdr:rowOff>
    </xdr:from>
    <xdr:to>
      <xdr:col>6</xdr:col>
      <xdr:colOff>171450</xdr:colOff>
      <xdr:row>58</xdr:row>
      <xdr:rowOff>96157</xdr:rowOff>
    </xdr:to>
    <xdr:sp macro="" textlink="">
      <xdr:nvSpPr>
        <xdr:cNvPr id="213" name="楕円 212"/>
        <xdr:cNvSpPr/>
      </xdr:nvSpPr>
      <xdr:spPr>
        <a:xfrm>
          <a:off x="1270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80934</xdr:rowOff>
    </xdr:from>
    <xdr:ext cx="762000" cy="259045"/>
    <xdr:sp macro="" textlink="">
      <xdr:nvSpPr>
        <xdr:cNvPr id="214" name="テキスト ボックス 213"/>
        <xdr:cNvSpPr txBox="1"/>
      </xdr:nvSpPr>
      <xdr:spPr>
        <a:xfrm>
          <a:off x="939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経常収支比率に占める割合は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物件費に計上していたインフラの修繕費等を維持補修費に振り替えたことと、雪や豪雨による災害の発生により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41" name="直線コネクタ 240"/>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2"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3" name="直線コネクタ 242"/>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107950</xdr:rowOff>
    </xdr:to>
    <xdr:cxnSp macro="">
      <xdr:nvCxnSpPr>
        <xdr:cNvPr id="246" name="直線コネクタ 245"/>
        <xdr:cNvCxnSpPr/>
      </xdr:nvCxnSpPr>
      <xdr:spPr>
        <a:xfrm>
          <a:off x="15671800" y="10101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7"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8" name="フローチャート: 判断 247"/>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24130</xdr:rowOff>
    </xdr:to>
    <xdr:cxnSp macro="">
      <xdr:nvCxnSpPr>
        <xdr:cNvPr id="249" name="直線コネクタ 248"/>
        <xdr:cNvCxnSpPr/>
      </xdr:nvCxnSpPr>
      <xdr:spPr>
        <a:xfrm flipV="1">
          <a:off x="14782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50" name="フローチャート: 判断 249"/>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51" name="テキスト ボックス 250"/>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24130</xdr:rowOff>
    </xdr:to>
    <xdr:cxnSp macro="">
      <xdr:nvCxnSpPr>
        <xdr:cNvPr id="252" name="直線コネクタ 251"/>
        <xdr:cNvCxnSpPr/>
      </xdr:nvCxnSpPr>
      <xdr:spPr>
        <a:xfrm>
          <a:off x="13893800" y="1010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91440</xdr:rowOff>
    </xdr:from>
    <xdr:to>
      <xdr:col>74</xdr:col>
      <xdr:colOff>31750</xdr:colOff>
      <xdr:row>59</xdr:row>
      <xdr:rowOff>21590</xdr:rowOff>
    </xdr:to>
    <xdr:sp macro="" textlink="">
      <xdr:nvSpPr>
        <xdr:cNvPr id="253" name="フローチャート: 判断 252"/>
        <xdr:cNvSpPr/>
      </xdr:nvSpPr>
      <xdr:spPr>
        <a:xfrm>
          <a:off x="14732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31767</xdr:rowOff>
    </xdr:from>
    <xdr:ext cx="762000" cy="259045"/>
    <xdr:sp macro="" textlink="">
      <xdr:nvSpPr>
        <xdr:cNvPr id="254" name="テキスト ボックス 253"/>
        <xdr:cNvSpPr txBox="1"/>
      </xdr:nvSpPr>
      <xdr:spPr>
        <a:xfrm>
          <a:off x="14401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165100</xdr:rowOff>
    </xdr:to>
    <xdr:cxnSp macro="">
      <xdr:nvCxnSpPr>
        <xdr:cNvPr id="255" name="直線コネクタ 254"/>
        <xdr:cNvCxnSpPr/>
      </xdr:nvCxnSpPr>
      <xdr:spPr>
        <a:xfrm>
          <a:off x="13004800" y="99796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6" name="フローチャート: 判断 255"/>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7" name="テキスト ボックス 256"/>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58" name="フローチャート: 判断 257"/>
        <xdr:cNvSpPr/>
      </xdr:nvSpPr>
      <xdr:spPr>
        <a:xfrm>
          <a:off x="12954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59" name="テキスト ボックス 25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5" name="楕円 264"/>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6"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7" name="楕円 266"/>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8" name="テキスト ボックス 267"/>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69" name="楕円 268"/>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0" name="テキスト ボックス 269"/>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1" name="楕円 270"/>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2" name="テキスト ボックス 27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3" name="楕円 272"/>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96537</xdr:rowOff>
    </xdr:from>
    <xdr:ext cx="762000" cy="259045"/>
    <xdr:sp macro="" textlink="">
      <xdr:nvSpPr>
        <xdr:cNvPr id="274" name="テキスト ボックス 273"/>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補助費等に係る経常収支比率は昨年度に引き続き、類似団体平均を下回る結果となった。決算額は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今後も補助金を交付するのが適当な事業を行っているのかなどのチェックを強化し、不適当な補助金の見直しや廃止をし、さらなる歳出削減に努める。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9" name="直線コネクタ 298"/>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300"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301" name="直線コネクタ 300"/>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2"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3" name="直線コネクタ 302"/>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62992</xdr:rowOff>
    </xdr:to>
    <xdr:cxnSp macro="">
      <xdr:nvCxnSpPr>
        <xdr:cNvPr id="304" name="直線コネクタ 303"/>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6" name="フローチャート: 判断 30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62992</xdr:rowOff>
    </xdr:to>
    <xdr:cxnSp macro="">
      <xdr:nvCxnSpPr>
        <xdr:cNvPr id="307" name="直線コネクタ 306"/>
        <xdr:cNvCxnSpPr/>
      </xdr:nvCxnSpPr>
      <xdr:spPr>
        <a:xfrm>
          <a:off x="14782800" y="6157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8" name="フローチャート: 判断 307"/>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9" name="テキスト ボックス 308"/>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156718</xdr:rowOff>
    </xdr:to>
    <xdr:cxnSp macro="">
      <xdr:nvCxnSpPr>
        <xdr:cNvPr id="310" name="直線コネクタ 309"/>
        <xdr:cNvCxnSpPr/>
      </xdr:nvCxnSpPr>
      <xdr:spPr>
        <a:xfrm>
          <a:off x="13893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1" name="フローチャート: 判断 310"/>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2" name="テキスト ボックス 311"/>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62992</xdr:rowOff>
    </xdr:to>
    <xdr:cxnSp macro="">
      <xdr:nvCxnSpPr>
        <xdr:cNvPr id="313" name="直線コネクタ 312"/>
        <xdr:cNvCxnSpPr/>
      </xdr:nvCxnSpPr>
      <xdr:spPr>
        <a:xfrm flipV="1">
          <a:off x="13004800" y="6157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3" name="楕円 32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4"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7" name="楕円 326"/>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8" name="テキスト ボックス 327"/>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1" name="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2" name="テキスト ボックス 331"/>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過疎という条件不利地域内で合併した町村それぞれが発行した地方債を引き継いだことにより地方債残高が大きく、積極的な繰上償還</a:t>
          </a:r>
          <a:r>
            <a:rPr kumimoji="1" lang="en-US" altLang="ja-JP" sz="900">
              <a:solidFill>
                <a:schemeClr val="dk1"/>
              </a:solidFill>
              <a:effectLst/>
              <a:latin typeface="+mn-lt"/>
              <a:ea typeface="+mn-ea"/>
              <a:cs typeface="+mn-cs"/>
            </a:rPr>
            <a:t>(H16</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H22</a:t>
          </a:r>
          <a:r>
            <a:rPr kumimoji="1" lang="ja-JP" altLang="ja-JP" sz="900">
              <a:solidFill>
                <a:schemeClr val="dk1"/>
              </a:solidFill>
              <a:effectLst/>
              <a:latin typeface="+mn-lt"/>
              <a:ea typeface="+mn-ea"/>
              <a:cs typeface="+mn-cs"/>
            </a:rPr>
            <a:t>で約</a:t>
          </a:r>
          <a:r>
            <a:rPr kumimoji="1" lang="en-US" altLang="ja-JP" sz="900">
              <a:solidFill>
                <a:schemeClr val="dk1"/>
              </a:solidFill>
              <a:effectLst/>
              <a:latin typeface="+mn-lt"/>
              <a:ea typeface="+mn-ea"/>
              <a:cs typeface="+mn-cs"/>
            </a:rPr>
            <a:t>722</a:t>
          </a:r>
          <a:r>
            <a:rPr kumimoji="1" lang="ja-JP" altLang="ja-JP" sz="900">
              <a:solidFill>
                <a:schemeClr val="dk1"/>
              </a:solidFill>
              <a:effectLst/>
              <a:latin typeface="+mn-lt"/>
              <a:ea typeface="+mn-ea"/>
              <a:cs typeface="+mn-cs"/>
            </a:rPr>
            <a:t>百万円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を行ったものの地方債の元利償還金が膨らんでおり類似団体中最下層となっている。</a:t>
          </a:r>
          <a:endParaRPr lang="ja-JP" altLang="ja-JP" sz="900">
            <a:effectLst/>
          </a:endParaRPr>
        </a:p>
        <a:p>
          <a:r>
            <a:rPr kumimoji="1" lang="en-US" altLang="ja-JP" sz="900">
              <a:solidFill>
                <a:schemeClr val="dk1"/>
              </a:solidFill>
              <a:effectLst/>
              <a:latin typeface="+mn-lt"/>
              <a:ea typeface="+mn-ea"/>
              <a:cs typeface="+mn-cs"/>
            </a:rPr>
            <a:t>H23</a:t>
          </a:r>
          <a:r>
            <a:rPr kumimoji="1" lang="ja-JP" altLang="ja-JP" sz="900">
              <a:solidFill>
                <a:schemeClr val="dk1"/>
              </a:solidFill>
              <a:effectLst/>
              <a:latin typeface="+mn-lt"/>
              <a:ea typeface="+mn-ea"/>
              <a:cs typeface="+mn-cs"/>
            </a:rPr>
            <a:t>年度に合併後最初の公債費のピークを迎え減少傾向であったが、</a:t>
          </a:r>
          <a:r>
            <a:rPr kumimoji="1" lang="en-US" altLang="ja-JP" sz="900">
              <a:solidFill>
                <a:schemeClr val="dk1"/>
              </a:solidFill>
              <a:effectLst/>
              <a:latin typeface="+mn-lt"/>
              <a:ea typeface="+mn-ea"/>
              <a:cs typeface="+mn-cs"/>
            </a:rPr>
            <a:t>H26</a:t>
          </a:r>
          <a:r>
            <a:rPr kumimoji="1" lang="ja-JP" altLang="ja-JP" sz="900">
              <a:solidFill>
                <a:schemeClr val="dk1"/>
              </a:solidFill>
              <a:effectLst/>
              <a:latin typeface="+mn-lt"/>
              <a:ea typeface="+mn-ea"/>
              <a:cs typeface="+mn-cs"/>
            </a:rPr>
            <a:t>年度に合併後最高に達してしまった。引き続き投資は続けて行かなければならないが、事業の緊急性及び有効性を確実に見極め、安易に地方債に頼ることのないよう努める。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9" name="直線コネクタ 358"/>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1" name="直線コネクタ 36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146050</xdr:rowOff>
    </xdr:to>
    <xdr:cxnSp macro="">
      <xdr:nvCxnSpPr>
        <xdr:cNvPr id="364" name="直線コネクタ 363"/>
        <xdr:cNvCxnSpPr/>
      </xdr:nvCxnSpPr>
      <xdr:spPr>
        <a:xfrm flipV="1">
          <a:off x="3987800" y="135915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5"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6" name="フローチャート: 判断 365"/>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79</xdr:row>
      <xdr:rowOff>161289</xdr:rowOff>
    </xdr:to>
    <xdr:cxnSp macro="">
      <xdr:nvCxnSpPr>
        <xdr:cNvPr id="367" name="直線コネクタ 366"/>
        <xdr:cNvCxnSpPr/>
      </xdr:nvCxnSpPr>
      <xdr:spPr>
        <a:xfrm flipV="1">
          <a:off x="3098800" y="13690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8" name="フローチャート: 判断 367"/>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9" name="テキスト ボックス 368"/>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8889</xdr:rowOff>
    </xdr:to>
    <xdr:cxnSp macro="">
      <xdr:nvCxnSpPr>
        <xdr:cNvPr id="370" name="直線コネクタ 369"/>
        <xdr:cNvCxnSpPr/>
      </xdr:nvCxnSpPr>
      <xdr:spPr>
        <a:xfrm flipV="1">
          <a:off x="2209800" y="137058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1" name="フローチャート: 判断 370"/>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2" name="テキスト ボックス 371"/>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88900</xdr:rowOff>
    </xdr:from>
    <xdr:to>
      <xdr:col>11</xdr:col>
      <xdr:colOff>9525</xdr:colOff>
      <xdr:row>80</xdr:row>
      <xdr:rowOff>8889</xdr:rowOff>
    </xdr:to>
    <xdr:cxnSp macro="">
      <xdr:nvCxnSpPr>
        <xdr:cNvPr id="373" name="直線コネクタ 372"/>
        <xdr:cNvCxnSpPr/>
      </xdr:nvCxnSpPr>
      <xdr:spPr>
        <a:xfrm>
          <a:off x="1320800" y="136334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72389</xdr:rowOff>
    </xdr:from>
    <xdr:to>
      <xdr:col>11</xdr:col>
      <xdr:colOff>60325</xdr:colOff>
      <xdr:row>77</xdr:row>
      <xdr:rowOff>2539</xdr:rowOff>
    </xdr:to>
    <xdr:sp macro="" textlink="">
      <xdr:nvSpPr>
        <xdr:cNvPr id="374" name="フローチャート: 判断 373"/>
        <xdr:cNvSpPr/>
      </xdr:nvSpPr>
      <xdr:spPr>
        <a:xfrm>
          <a:off x="2159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75" name="テキスト ボックス 374"/>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6" name="フローチャート: 判断 375"/>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77" name="テキスト ボックス 376"/>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3" name="楕円 382"/>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4"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85" name="楕円 384"/>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86" name="テキスト ボックス 385"/>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7" name="楕円 386"/>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8" name="テキスト ボックス 387"/>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129539</xdr:rowOff>
    </xdr:from>
    <xdr:to>
      <xdr:col>11</xdr:col>
      <xdr:colOff>60325</xdr:colOff>
      <xdr:row>80</xdr:row>
      <xdr:rowOff>59689</xdr:rowOff>
    </xdr:to>
    <xdr:sp macro="" textlink="">
      <xdr:nvSpPr>
        <xdr:cNvPr id="389" name="楕円 388"/>
        <xdr:cNvSpPr/>
      </xdr:nvSpPr>
      <xdr:spPr>
        <a:xfrm>
          <a:off x="2159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44466</xdr:rowOff>
    </xdr:from>
    <xdr:ext cx="762000" cy="259045"/>
    <xdr:sp macro="" textlink="">
      <xdr:nvSpPr>
        <xdr:cNvPr id="390" name="テキスト ボックス 389"/>
        <xdr:cNvSpPr txBox="1"/>
      </xdr:nvSpPr>
      <xdr:spPr>
        <a:xfrm>
          <a:off x="1828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38100</xdr:rowOff>
    </xdr:from>
    <xdr:to>
      <xdr:col>6</xdr:col>
      <xdr:colOff>171450</xdr:colOff>
      <xdr:row>79</xdr:row>
      <xdr:rowOff>139700</xdr:rowOff>
    </xdr:to>
    <xdr:sp macro="" textlink="">
      <xdr:nvSpPr>
        <xdr:cNvPr id="391" name="楕円 390"/>
        <xdr:cNvSpPr/>
      </xdr:nvSpPr>
      <xdr:spPr>
        <a:xfrm>
          <a:off x="1270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124477</xdr:rowOff>
    </xdr:from>
    <xdr:ext cx="762000" cy="259045"/>
    <xdr:sp macro="" textlink="">
      <xdr:nvSpPr>
        <xdr:cNvPr id="392" name="テキスト ボックス 391"/>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公債費以外の経常収支比率は類似団体平均を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％下回っており全国及び県平均と比較しても上位の水準にある。これは扶助費を抑制したこと</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、依然として補助費等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低く抑えていることが要因として挙げられる。今後も、上昇傾向にある歳出の抑制を図り水準を維持できるよう努める。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2" name="直線コネクタ 421"/>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3"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4" name="直線コネクタ 423"/>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5"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6" name="直線コネクタ 425"/>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140063</xdr:rowOff>
    </xdr:from>
    <xdr:to>
      <xdr:col>82</xdr:col>
      <xdr:colOff>107950</xdr:colOff>
      <xdr:row>76</xdr:row>
      <xdr:rowOff>169455</xdr:rowOff>
    </xdr:to>
    <xdr:cxnSp macro="">
      <xdr:nvCxnSpPr>
        <xdr:cNvPr id="427" name="直線コネクタ 426"/>
        <xdr:cNvCxnSpPr/>
      </xdr:nvCxnSpPr>
      <xdr:spPr>
        <a:xfrm>
          <a:off x="15671800" y="131702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8"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9" name="フローチャート: 判断 428"/>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29029</xdr:rowOff>
    </xdr:from>
    <xdr:to>
      <xdr:col>78</xdr:col>
      <xdr:colOff>69850</xdr:colOff>
      <xdr:row>76</xdr:row>
      <xdr:rowOff>140063</xdr:rowOff>
    </xdr:to>
    <xdr:cxnSp macro="">
      <xdr:nvCxnSpPr>
        <xdr:cNvPr id="430" name="直線コネクタ 429"/>
        <xdr:cNvCxnSpPr/>
      </xdr:nvCxnSpPr>
      <xdr:spPr>
        <a:xfrm>
          <a:off x="14782800" y="1305922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31" name="フローチャート: 判断 430"/>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2" name="テキスト ボックス 431"/>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29029</xdr:rowOff>
    </xdr:to>
    <xdr:cxnSp macro="">
      <xdr:nvCxnSpPr>
        <xdr:cNvPr id="433" name="直線コネクタ 432"/>
        <xdr:cNvCxnSpPr/>
      </xdr:nvCxnSpPr>
      <xdr:spPr>
        <a:xfrm>
          <a:off x="13893800" y="130396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4" name="フローチャート: 判断 433"/>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5" name="テキスト ボックス 434"/>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9434</xdr:rowOff>
    </xdr:to>
    <xdr:cxnSp macro="">
      <xdr:nvCxnSpPr>
        <xdr:cNvPr id="436" name="直線コネクタ 435"/>
        <xdr:cNvCxnSpPr/>
      </xdr:nvCxnSpPr>
      <xdr:spPr>
        <a:xfrm>
          <a:off x="13004800" y="129971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7" name="フローチャート: 判断 436"/>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38" name="テキスト ボックス 437"/>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39" name="フローチャート: 判断 438"/>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40" name="テキスト ボックス 439"/>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6" name="楕円 445"/>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135182</xdr:rowOff>
    </xdr:from>
    <xdr:ext cx="762000" cy="259045"/>
    <xdr:sp macro="" textlink="">
      <xdr:nvSpPr>
        <xdr:cNvPr id="447" name="公債費以外該当値テキスト"/>
        <xdr:cNvSpPr txBox="1"/>
      </xdr:nvSpPr>
      <xdr:spPr>
        <a:xfrm>
          <a:off x="16598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89263</xdr:rowOff>
    </xdr:from>
    <xdr:to>
      <xdr:col>78</xdr:col>
      <xdr:colOff>120650</xdr:colOff>
      <xdr:row>77</xdr:row>
      <xdr:rowOff>19413</xdr:rowOff>
    </xdr:to>
    <xdr:sp macro="" textlink="">
      <xdr:nvSpPr>
        <xdr:cNvPr id="448" name="楕円 447"/>
        <xdr:cNvSpPr/>
      </xdr:nvSpPr>
      <xdr:spPr>
        <a:xfrm>
          <a:off x="15621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29590</xdr:rowOff>
    </xdr:from>
    <xdr:ext cx="736600" cy="259045"/>
    <xdr:sp macro="" textlink="">
      <xdr:nvSpPr>
        <xdr:cNvPr id="449" name="テキスト ボックス 448"/>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149679</xdr:rowOff>
    </xdr:from>
    <xdr:to>
      <xdr:col>74</xdr:col>
      <xdr:colOff>31750</xdr:colOff>
      <xdr:row>76</xdr:row>
      <xdr:rowOff>79829</xdr:rowOff>
    </xdr:to>
    <xdr:sp macro="" textlink="">
      <xdr:nvSpPr>
        <xdr:cNvPr id="450" name="楕円 449"/>
        <xdr:cNvSpPr/>
      </xdr:nvSpPr>
      <xdr:spPr>
        <a:xfrm>
          <a:off x="14732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90005</xdr:rowOff>
    </xdr:from>
    <xdr:ext cx="762000" cy="259045"/>
    <xdr:sp macro="" textlink="">
      <xdr:nvSpPr>
        <xdr:cNvPr id="451" name="テキスト ボックス 450"/>
        <xdr:cNvSpPr txBox="1"/>
      </xdr:nvSpPr>
      <xdr:spPr>
        <a:xfrm>
          <a:off x="14401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52" name="楕円 451"/>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70411</xdr:rowOff>
    </xdr:from>
    <xdr:ext cx="762000" cy="259045"/>
    <xdr:sp macro="" textlink="">
      <xdr:nvSpPr>
        <xdr:cNvPr id="453" name="テキスト ボックス 452"/>
        <xdr:cNvSpPr txBox="1"/>
      </xdr:nvSpPr>
      <xdr:spPr>
        <a:xfrm>
          <a:off x="13512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4" name="楕円 453"/>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5" name="テキスト ボックス 454"/>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125032</xdr:rowOff>
    </xdr:from>
    <xdr:to>
      <xdr:col>29</xdr:col>
      <xdr:colOff>127000</xdr:colOff>
      <xdr:row>18</xdr:row>
      <xdr:rowOff>131819</xdr:rowOff>
    </xdr:to>
    <xdr:cxnSp macro="">
      <xdr:nvCxnSpPr>
        <xdr:cNvPr id="51" name="直線コネクタ 50"/>
        <xdr:cNvCxnSpPr/>
      </xdr:nvCxnSpPr>
      <xdr:spPr bwMode="auto">
        <a:xfrm flipV="1">
          <a:off x="5003800" y="3258757"/>
          <a:ext cx="647700" cy="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131819</xdr:rowOff>
    </xdr:from>
    <xdr:to>
      <xdr:col>26</xdr:col>
      <xdr:colOff>50800</xdr:colOff>
      <xdr:row>18</xdr:row>
      <xdr:rowOff>139785</xdr:rowOff>
    </xdr:to>
    <xdr:cxnSp macro="">
      <xdr:nvCxnSpPr>
        <xdr:cNvPr id="54" name="直線コネクタ 53"/>
        <xdr:cNvCxnSpPr/>
      </xdr:nvCxnSpPr>
      <xdr:spPr bwMode="auto">
        <a:xfrm flipV="1">
          <a:off x="4305300" y="3265544"/>
          <a:ext cx="69850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137474</xdr:rowOff>
    </xdr:from>
    <xdr:to>
      <xdr:col>22</xdr:col>
      <xdr:colOff>114300</xdr:colOff>
      <xdr:row>18</xdr:row>
      <xdr:rowOff>139785</xdr:rowOff>
    </xdr:to>
    <xdr:cxnSp macro="">
      <xdr:nvCxnSpPr>
        <xdr:cNvPr id="57" name="直線コネクタ 56"/>
        <xdr:cNvCxnSpPr/>
      </xdr:nvCxnSpPr>
      <xdr:spPr bwMode="auto">
        <a:xfrm>
          <a:off x="3606800" y="3271199"/>
          <a:ext cx="698500" cy="2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116493</xdr:rowOff>
    </xdr:from>
    <xdr:to>
      <xdr:col>22</xdr:col>
      <xdr:colOff>165100</xdr:colOff>
      <xdr:row>19</xdr:row>
      <xdr:rowOff>46644</xdr:rowOff>
    </xdr:to>
    <xdr:sp macro="" textlink="">
      <xdr:nvSpPr>
        <xdr:cNvPr id="58" name="フローチャート: 判断 57"/>
        <xdr:cNvSpPr/>
      </xdr:nvSpPr>
      <xdr:spPr bwMode="auto">
        <a:xfrm>
          <a:off x="4254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31421</xdr:rowOff>
    </xdr:from>
    <xdr:ext cx="762000" cy="259045"/>
    <xdr:sp macro="" textlink="">
      <xdr:nvSpPr>
        <xdr:cNvPr id="59" name="テキスト ボックス 58"/>
        <xdr:cNvSpPr txBox="1"/>
      </xdr:nvSpPr>
      <xdr:spPr>
        <a:xfrm>
          <a:off x="3924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137474</xdr:rowOff>
    </xdr:from>
    <xdr:to>
      <xdr:col>18</xdr:col>
      <xdr:colOff>177800</xdr:colOff>
      <xdr:row>18</xdr:row>
      <xdr:rowOff>146884</xdr:rowOff>
    </xdr:to>
    <xdr:cxnSp macro="">
      <xdr:nvCxnSpPr>
        <xdr:cNvPr id="60" name="直線コネクタ 59"/>
        <xdr:cNvCxnSpPr/>
      </xdr:nvCxnSpPr>
      <xdr:spPr bwMode="auto">
        <a:xfrm flipV="1">
          <a:off x="2908300" y="3271199"/>
          <a:ext cx="698500" cy="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35362</xdr:rowOff>
    </xdr:from>
    <xdr:to>
      <xdr:col>19</xdr:col>
      <xdr:colOff>38100</xdr:colOff>
      <xdr:row>19</xdr:row>
      <xdr:rowOff>136962</xdr:rowOff>
    </xdr:to>
    <xdr:sp macro="" textlink="">
      <xdr:nvSpPr>
        <xdr:cNvPr id="61" name="フローチャート: 判断 60"/>
        <xdr:cNvSpPr/>
      </xdr:nvSpPr>
      <xdr:spPr bwMode="auto">
        <a:xfrm>
          <a:off x="3556000" y="3340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121739</xdr:rowOff>
    </xdr:from>
    <xdr:ext cx="762000" cy="259045"/>
    <xdr:sp macro="" textlink="">
      <xdr:nvSpPr>
        <xdr:cNvPr id="62" name="テキスト ボックス 61"/>
        <xdr:cNvSpPr txBox="1"/>
      </xdr:nvSpPr>
      <xdr:spPr>
        <a:xfrm>
          <a:off x="3225800" y="342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41758</xdr:rowOff>
    </xdr:from>
    <xdr:to>
      <xdr:col>15</xdr:col>
      <xdr:colOff>101600</xdr:colOff>
      <xdr:row>19</xdr:row>
      <xdr:rowOff>143358</xdr:rowOff>
    </xdr:to>
    <xdr:sp macro="" textlink="">
      <xdr:nvSpPr>
        <xdr:cNvPr id="63" name="フローチャート: 判断 62"/>
        <xdr:cNvSpPr/>
      </xdr:nvSpPr>
      <xdr:spPr bwMode="auto">
        <a:xfrm>
          <a:off x="2857500" y="33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128135</xdr:rowOff>
    </xdr:from>
    <xdr:ext cx="762000" cy="259045"/>
    <xdr:sp macro="" textlink="">
      <xdr:nvSpPr>
        <xdr:cNvPr id="64" name="テキスト ボックス 63"/>
        <xdr:cNvSpPr txBox="1"/>
      </xdr:nvSpPr>
      <xdr:spPr>
        <a:xfrm>
          <a:off x="25273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74232</xdr:rowOff>
    </xdr:from>
    <xdr:to>
      <xdr:col>29</xdr:col>
      <xdr:colOff>177800</xdr:colOff>
      <xdr:row>19</xdr:row>
      <xdr:rowOff>4382</xdr:rowOff>
    </xdr:to>
    <xdr:sp macro="" textlink="">
      <xdr:nvSpPr>
        <xdr:cNvPr id="70" name="楕円 69"/>
        <xdr:cNvSpPr/>
      </xdr:nvSpPr>
      <xdr:spPr bwMode="auto">
        <a:xfrm>
          <a:off x="56007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46309</xdr:rowOff>
    </xdr:from>
    <xdr:ext cx="762000" cy="259045"/>
    <xdr:sp macro="" textlink="">
      <xdr:nvSpPr>
        <xdr:cNvPr id="71" name="人口1人当たり決算額の推移該当値テキスト130"/>
        <xdr:cNvSpPr txBox="1"/>
      </xdr:nvSpPr>
      <xdr:spPr>
        <a:xfrm>
          <a:off x="5740400" y="31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81020</xdr:rowOff>
    </xdr:from>
    <xdr:to>
      <xdr:col>26</xdr:col>
      <xdr:colOff>101600</xdr:colOff>
      <xdr:row>19</xdr:row>
      <xdr:rowOff>11170</xdr:rowOff>
    </xdr:to>
    <xdr:sp macro="" textlink="">
      <xdr:nvSpPr>
        <xdr:cNvPr id="72" name="楕円 71"/>
        <xdr:cNvSpPr/>
      </xdr:nvSpPr>
      <xdr:spPr bwMode="auto">
        <a:xfrm>
          <a:off x="4953000" y="32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167396</xdr:rowOff>
    </xdr:from>
    <xdr:ext cx="736600" cy="259045"/>
    <xdr:sp macro="" textlink="">
      <xdr:nvSpPr>
        <xdr:cNvPr id="73" name="テキスト ボックス 72"/>
        <xdr:cNvSpPr txBox="1"/>
      </xdr:nvSpPr>
      <xdr:spPr>
        <a:xfrm>
          <a:off x="4622800" y="33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88985</xdr:rowOff>
    </xdr:from>
    <xdr:to>
      <xdr:col>22</xdr:col>
      <xdr:colOff>165100</xdr:colOff>
      <xdr:row>19</xdr:row>
      <xdr:rowOff>19134</xdr:rowOff>
    </xdr:to>
    <xdr:sp macro="" textlink="">
      <xdr:nvSpPr>
        <xdr:cNvPr id="74" name="楕円 73"/>
        <xdr:cNvSpPr/>
      </xdr:nvSpPr>
      <xdr:spPr bwMode="auto">
        <a:xfrm>
          <a:off x="4254500" y="32227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29312</xdr:rowOff>
    </xdr:from>
    <xdr:ext cx="762000" cy="259045"/>
    <xdr:sp macro="" textlink="">
      <xdr:nvSpPr>
        <xdr:cNvPr id="75" name="テキスト ボックス 74"/>
        <xdr:cNvSpPr txBox="1"/>
      </xdr:nvSpPr>
      <xdr:spPr>
        <a:xfrm>
          <a:off x="3924300" y="29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86674</xdr:rowOff>
    </xdr:from>
    <xdr:to>
      <xdr:col>19</xdr:col>
      <xdr:colOff>38100</xdr:colOff>
      <xdr:row>19</xdr:row>
      <xdr:rowOff>16824</xdr:rowOff>
    </xdr:to>
    <xdr:sp macro="" textlink="">
      <xdr:nvSpPr>
        <xdr:cNvPr id="76" name="楕円 75"/>
        <xdr:cNvSpPr/>
      </xdr:nvSpPr>
      <xdr:spPr bwMode="auto">
        <a:xfrm>
          <a:off x="3556000" y="322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27001</xdr:rowOff>
    </xdr:from>
    <xdr:ext cx="762000" cy="259045"/>
    <xdr:sp macro="" textlink="">
      <xdr:nvSpPr>
        <xdr:cNvPr id="77" name="テキスト ボックス 76"/>
        <xdr:cNvSpPr txBox="1"/>
      </xdr:nvSpPr>
      <xdr:spPr>
        <a:xfrm>
          <a:off x="3225800" y="298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96084</xdr:rowOff>
    </xdr:from>
    <xdr:to>
      <xdr:col>15</xdr:col>
      <xdr:colOff>101600</xdr:colOff>
      <xdr:row>19</xdr:row>
      <xdr:rowOff>26234</xdr:rowOff>
    </xdr:to>
    <xdr:sp macro="" textlink="">
      <xdr:nvSpPr>
        <xdr:cNvPr id="78" name="楕円 77"/>
        <xdr:cNvSpPr/>
      </xdr:nvSpPr>
      <xdr:spPr bwMode="auto">
        <a:xfrm>
          <a:off x="2857500" y="322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36411</xdr:rowOff>
    </xdr:from>
    <xdr:ext cx="762000" cy="259045"/>
    <xdr:sp macro="" textlink="">
      <xdr:nvSpPr>
        <xdr:cNvPr id="79" name="テキスト ボックス 78"/>
        <xdr:cNvSpPr txBox="1"/>
      </xdr:nvSpPr>
      <xdr:spPr>
        <a:xfrm>
          <a:off x="2527300" y="299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7641</xdr:rowOff>
    </xdr:from>
    <xdr:to>
      <xdr:col>29</xdr:col>
      <xdr:colOff>127000</xdr:colOff>
      <xdr:row>35</xdr:row>
      <xdr:rowOff>94097</xdr:rowOff>
    </xdr:to>
    <xdr:cxnSp macro="">
      <xdr:nvCxnSpPr>
        <xdr:cNvPr id="112" name="直線コネクタ 111"/>
        <xdr:cNvCxnSpPr/>
      </xdr:nvCxnSpPr>
      <xdr:spPr bwMode="auto">
        <a:xfrm>
          <a:off x="5003800" y="6617991"/>
          <a:ext cx="647700" cy="86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319504</xdr:rowOff>
    </xdr:from>
    <xdr:to>
      <xdr:col>26</xdr:col>
      <xdr:colOff>50800</xdr:colOff>
      <xdr:row>35</xdr:row>
      <xdr:rowOff>7641</xdr:rowOff>
    </xdr:to>
    <xdr:cxnSp macro="">
      <xdr:nvCxnSpPr>
        <xdr:cNvPr id="115" name="直線コネクタ 114"/>
        <xdr:cNvCxnSpPr/>
      </xdr:nvCxnSpPr>
      <xdr:spPr bwMode="auto">
        <a:xfrm>
          <a:off x="4305300" y="6586954"/>
          <a:ext cx="698500" cy="31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319504</xdr:rowOff>
    </xdr:from>
    <xdr:to>
      <xdr:col>22</xdr:col>
      <xdr:colOff>114300</xdr:colOff>
      <xdr:row>35</xdr:row>
      <xdr:rowOff>12746</xdr:rowOff>
    </xdr:to>
    <xdr:cxnSp macro="">
      <xdr:nvCxnSpPr>
        <xdr:cNvPr id="118" name="直線コネクタ 117"/>
        <xdr:cNvCxnSpPr/>
      </xdr:nvCxnSpPr>
      <xdr:spPr bwMode="auto">
        <a:xfrm flipV="1">
          <a:off x="3606800" y="6586954"/>
          <a:ext cx="698500" cy="3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9" name="フローチャート: 判断 118"/>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20" name="テキスト ボックス 119"/>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1605</xdr:rowOff>
    </xdr:from>
    <xdr:to>
      <xdr:col>18</xdr:col>
      <xdr:colOff>177800</xdr:colOff>
      <xdr:row>35</xdr:row>
      <xdr:rowOff>12746</xdr:rowOff>
    </xdr:to>
    <xdr:cxnSp macro="">
      <xdr:nvCxnSpPr>
        <xdr:cNvPr id="121" name="直線コネクタ 120"/>
        <xdr:cNvCxnSpPr/>
      </xdr:nvCxnSpPr>
      <xdr:spPr bwMode="auto">
        <a:xfrm>
          <a:off x="2908300" y="6611955"/>
          <a:ext cx="698500" cy="1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300495</xdr:rowOff>
    </xdr:from>
    <xdr:to>
      <xdr:col>19</xdr:col>
      <xdr:colOff>38100</xdr:colOff>
      <xdr:row>36</xdr:row>
      <xdr:rowOff>59195</xdr:rowOff>
    </xdr:to>
    <xdr:sp macro="" textlink="">
      <xdr:nvSpPr>
        <xdr:cNvPr id="122" name="フローチャート: 判断 121"/>
        <xdr:cNvSpPr/>
      </xdr:nvSpPr>
      <xdr:spPr bwMode="auto">
        <a:xfrm>
          <a:off x="3556000" y="6910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43972</xdr:rowOff>
    </xdr:from>
    <xdr:ext cx="762000" cy="259045"/>
    <xdr:sp macro="" textlink="">
      <xdr:nvSpPr>
        <xdr:cNvPr id="123" name="テキスト ボックス 122"/>
        <xdr:cNvSpPr txBox="1"/>
      </xdr:nvSpPr>
      <xdr:spPr>
        <a:xfrm>
          <a:off x="3225800" y="699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275585</xdr:rowOff>
    </xdr:from>
    <xdr:to>
      <xdr:col>15</xdr:col>
      <xdr:colOff>101600</xdr:colOff>
      <xdr:row>36</xdr:row>
      <xdr:rowOff>34285</xdr:rowOff>
    </xdr:to>
    <xdr:sp macro="" textlink="">
      <xdr:nvSpPr>
        <xdr:cNvPr id="124" name="フローチャート: 判断 123"/>
        <xdr:cNvSpPr/>
      </xdr:nvSpPr>
      <xdr:spPr bwMode="auto">
        <a:xfrm>
          <a:off x="2857500" y="688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19062</xdr:rowOff>
    </xdr:from>
    <xdr:ext cx="762000" cy="259045"/>
    <xdr:sp macro="" textlink="">
      <xdr:nvSpPr>
        <xdr:cNvPr id="125" name="テキスト ボックス 124"/>
        <xdr:cNvSpPr txBox="1"/>
      </xdr:nvSpPr>
      <xdr:spPr>
        <a:xfrm>
          <a:off x="2527300" y="69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43297</xdr:rowOff>
    </xdr:from>
    <xdr:to>
      <xdr:col>29</xdr:col>
      <xdr:colOff>177800</xdr:colOff>
      <xdr:row>35</xdr:row>
      <xdr:rowOff>144897</xdr:rowOff>
    </xdr:to>
    <xdr:sp macro="" textlink="">
      <xdr:nvSpPr>
        <xdr:cNvPr id="131" name="楕円 130"/>
        <xdr:cNvSpPr/>
      </xdr:nvSpPr>
      <xdr:spPr bwMode="auto">
        <a:xfrm>
          <a:off x="5600700" y="665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231274</xdr:rowOff>
    </xdr:from>
    <xdr:ext cx="762000" cy="259045"/>
    <xdr:sp macro="" textlink="">
      <xdr:nvSpPr>
        <xdr:cNvPr id="132" name="人口1人当たり決算額の推移該当値テキスト445"/>
        <xdr:cNvSpPr txBox="1"/>
      </xdr:nvSpPr>
      <xdr:spPr>
        <a:xfrm>
          <a:off x="5740400" y="649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299741</xdr:rowOff>
    </xdr:from>
    <xdr:to>
      <xdr:col>26</xdr:col>
      <xdr:colOff>101600</xdr:colOff>
      <xdr:row>35</xdr:row>
      <xdr:rowOff>58441</xdr:rowOff>
    </xdr:to>
    <xdr:sp macro="" textlink="">
      <xdr:nvSpPr>
        <xdr:cNvPr id="133" name="楕円 132"/>
        <xdr:cNvSpPr/>
      </xdr:nvSpPr>
      <xdr:spPr bwMode="auto">
        <a:xfrm>
          <a:off x="4953000" y="656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68617</xdr:rowOff>
    </xdr:from>
    <xdr:ext cx="736600" cy="259045"/>
    <xdr:sp macro="" textlink="">
      <xdr:nvSpPr>
        <xdr:cNvPr id="134" name="テキスト ボックス 133"/>
        <xdr:cNvSpPr txBox="1"/>
      </xdr:nvSpPr>
      <xdr:spPr>
        <a:xfrm>
          <a:off x="4622800" y="633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268704</xdr:rowOff>
    </xdr:from>
    <xdr:to>
      <xdr:col>22</xdr:col>
      <xdr:colOff>165100</xdr:colOff>
      <xdr:row>35</xdr:row>
      <xdr:rowOff>27404</xdr:rowOff>
    </xdr:to>
    <xdr:sp macro="" textlink="">
      <xdr:nvSpPr>
        <xdr:cNvPr id="135" name="楕円 134"/>
        <xdr:cNvSpPr/>
      </xdr:nvSpPr>
      <xdr:spPr bwMode="auto">
        <a:xfrm>
          <a:off x="4254500" y="6536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37581</xdr:rowOff>
    </xdr:from>
    <xdr:ext cx="762000" cy="259045"/>
    <xdr:sp macro="" textlink="">
      <xdr:nvSpPr>
        <xdr:cNvPr id="136" name="テキスト ボックス 135"/>
        <xdr:cNvSpPr txBox="1"/>
      </xdr:nvSpPr>
      <xdr:spPr>
        <a:xfrm>
          <a:off x="3924300" y="630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304846</xdr:rowOff>
    </xdr:from>
    <xdr:to>
      <xdr:col>19</xdr:col>
      <xdr:colOff>38100</xdr:colOff>
      <xdr:row>35</xdr:row>
      <xdr:rowOff>63546</xdr:rowOff>
    </xdr:to>
    <xdr:sp macro="" textlink="">
      <xdr:nvSpPr>
        <xdr:cNvPr id="137" name="楕円 136"/>
        <xdr:cNvSpPr/>
      </xdr:nvSpPr>
      <xdr:spPr bwMode="auto">
        <a:xfrm>
          <a:off x="3556000" y="657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73723</xdr:rowOff>
    </xdr:from>
    <xdr:ext cx="762000" cy="259045"/>
    <xdr:sp macro="" textlink="">
      <xdr:nvSpPr>
        <xdr:cNvPr id="138" name="テキスト ボックス 137"/>
        <xdr:cNvSpPr txBox="1"/>
      </xdr:nvSpPr>
      <xdr:spPr>
        <a:xfrm>
          <a:off x="3225800" y="63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293705</xdr:rowOff>
    </xdr:from>
    <xdr:to>
      <xdr:col>15</xdr:col>
      <xdr:colOff>101600</xdr:colOff>
      <xdr:row>35</xdr:row>
      <xdr:rowOff>52405</xdr:rowOff>
    </xdr:to>
    <xdr:sp macro="" textlink="">
      <xdr:nvSpPr>
        <xdr:cNvPr id="139" name="楕円 138"/>
        <xdr:cNvSpPr/>
      </xdr:nvSpPr>
      <xdr:spPr bwMode="auto">
        <a:xfrm>
          <a:off x="2857500" y="656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62582</xdr:rowOff>
    </xdr:from>
    <xdr:ext cx="762000" cy="259045"/>
    <xdr:sp macro="" textlink="">
      <xdr:nvSpPr>
        <xdr:cNvPr id="140" name="テキスト ボックス 139"/>
        <xdr:cNvSpPr txBox="1"/>
      </xdr:nvSpPr>
      <xdr:spPr>
        <a:xfrm>
          <a:off x="2527300" y="633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22694</xdr:rowOff>
    </xdr:from>
    <xdr:to>
      <xdr:col>24</xdr:col>
      <xdr:colOff>63500</xdr:colOff>
      <xdr:row>38</xdr:row>
      <xdr:rowOff>29074</xdr:rowOff>
    </xdr:to>
    <xdr:cxnSp macro="">
      <xdr:nvCxnSpPr>
        <xdr:cNvPr id="60" name="直線コネクタ 59"/>
        <xdr:cNvCxnSpPr/>
      </xdr:nvCxnSpPr>
      <xdr:spPr>
        <a:xfrm flipV="1">
          <a:off x="3797300" y="6537794"/>
          <a:ext cx="8382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28959</xdr:rowOff>
    </xdr:from>
    <xdr:to>
      <xdr:col>19</xdr:col>
      <xdr:colOff>177800</xdr:colOff>
      <xdr:row>38</xdr:row>
      <xdr:rowOff>29074</xdr:rowOff>
    </xdr:to>
    <xdr:cxnSp macro="">
      <xdr:nvCxnSpPr>
        <xdr:cNvPr id="63" name="直線コネクタ 62"/>
        <xdr:cNvCxnSpPr/>
      </xdr:nvCxnSpPr>
      <xdr:spPr>
        <a:xfrm>
          <a:off x="2908300" y="654405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19601</xdr:rowOff>
    </xdr:from>
    <xdr:to>
      <xdr:col>15</xdr:col>
      <xdr:colOff>50800</xdr:colOff>
      <xdr:row>38</xdr:row>
      <xdr:rowOff>28959</xdr:rowOff>
    </xdr:to>
    <xdr:cxnSp macro="">
      <xdr:nvCxnSpPr>
        <xdr:cNvPr id="66" name="直線コネクタ 65"/>
        <xdr:cNvCxnSpPr/>
      </xdr:nvCxnSpPr>
      <xdr:spPr>
        <a:xfrm>
          <a:off x="2019300" y="6534701"/>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147178</xdr:rowOff>
    </xdr:from>
    <xdr:to>
      <xdr:col>15</xdr:col>
      <xdr:colOff>101600</xdr:colOff>
      <xdr:row>38</xdr:row>
      <xdr:rowOff>77328</xdr:rowOff>
    </xdr:to>
    <xdr:sp macro="" textlink="">
      <xdr:nvSpPr>
        <xdr:cNvPr id="67" name="フローチャート: 判断 66"/>
        <xdr:cNvSpPr/>
      </xdr:nvSpPr>
      <xdr:spPr>
        <a:xfrm>
          <a:off x="2857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93855</xdr:rowOff>
    </xdr:from>
    <xdr:ext cx="599010" cy="259045"/>
    <xdr:sp macro="" textlink="">
      <xdr:nvSpPr>
        <xdr:cNvPr id="68" name="テキスト ボックス 67"/>
        <xdr:cNvSpPr txBox="1"/>
      </xdr:nvSpPr>
      <xdr:spPr>
        <a:xfrm>
          <a:off x="2608795" y="62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19601</xdr:rowOff>
    </xdr:from>
    <xdr:to>
      <xdr:col>10</xdr:col>
      <xdr:colOff>114300</xdr:colOff>
      <xdr:row>38</xdr:row>
      <xdr:rowOff>31127</xdr:rowOff>
    </xdr:to>
    <xdr:cxnSp macro="">
      <xdr:nvCxnSpPr>
        <xdr:cNvPr id="69" name="直線コネクタ 68"/>
        <xdr:cNvCxnSpPr/>
      </xdr:nvCxnSpPr>
      <xdr:spPr>
        <a:xfrm flipV="1">
          <a:off x="1130300" y="6534701"/>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25146</xdr:rowOff>
    </xdr:from>
    <xdr:to>
      <xdr:col>10</xdr:col>
      <xdr:colOff>165100</xdr:colOff>
      <xdr:row>38</xdr:row>
      <xdr:rowOff>126746</xdr:rowOff>
    </xdr:to>
    <xdr:sp macro="" textlink="">
      <xdr:nvSpPr>
        <xdr:cNvPr id="70" name="フローチャート: 判断 69"/>
        <xdr:cNvSpPr/>
      </xdr:nvSpPr>
      <xdr:spPr>
        <a:xfrm>
          <a:off x="1968500" y="654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117873</xdr:rowOff>
    </xdr:from>
    <xdr:ext cx="599010" cy="259045"/>
    <xdr:sp macro="" textlink="">
      <xdr:nvSpPr>
        <xdr:cNvPr id="71" name="テキスト ボックス 70"/>
        <xdr:cNvSpPr txBox="1"/>
      </xdr:nvSpPr>
      <xdr:spPr>
        <a:xfrm>
          <a:off x="1719795" y="66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28118</xdr:rowOff>
    </xdr:from>
    <xdr:to>
      <xdr:col>6</xdr:col>
      <xdr:colOff>38100</xdr:colOff>
      <xdr:row>38</xdr:row>
      <xdr:rowOff>129718</xdr:rowOff>
    </xdr:to>
    <xdr:sp macro="" textlink="">
      <xdr:nvSpPr>
        <xdr:cNvPr id="72" name="フローチャート: 判断 71"/>
        <xdr:cNvSpPr/>
      </xdr:nvSpPr>
      <xdr:spPr>
        <a:xfrm>
          <a:off x="1079500" y="65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120845</xdr:rowOff>
    </xdr:from>
    <xdr:ext cx="599010" cy="259045"/>
    <xdr:sp macro="" textlink="">
      <xdr:nvSpPr>
        <xdr:cNvPr id="73" name="テキスト ボックス 72"/>
        <xdr:cNvSpPr txBox="1"/>
      </xdr:nvSpPr>
      <xdr:spPr>
        <a:xfrm>
          <a:off x="830795" y="66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143344</xdr:rowOff>
    </xdr:from>
    <xdr:to>
      <xdr:col>24</xdr:col>
      <xdr:colOff>114300</xdr:colOff>
      <xdr:row>38</xdr:row>
      <xdr:rowOff>73493</xdr:rowOff>
    </xdr:to>
    <xdr:sp macro="" textlink="">
      <xdr:nvSpPr>
        <xdr:cNvPr id="79" name="楕円 78"/>
        <xdr:cNvSpPr/>
      </xdr:nvSpPr>
      <xdr:spPr>
        <a:xfrm>
          <a:off x="4584700" y="6486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58271</xdr:rowOff>
    </xdr:from>
    <xdr:ext cx="599010" cy="259045"/>
    <xdr:sp macro="" textlink="">
      <xdr:nvSpPr>
        <xdr:cNvPr id="80" name="人件費該当値テキスト"/>
        <xdr:cNvSpPr txBox="1"/>
      </xdr:nvSpPr>
      <xdr:spPr>
        <a:xfrm>
          <a:off x="4686300" y="64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149724</xdr:rowOff>
    </xdr:from>
    <xdr:to>
      <xdr:col>20</xdr:col>
      <xdr:colOff>38100</xdr:colOff>
      <xdr:row>38</xdr:row>
      <xdr:rowOff>79874</xdr:rowOff>
    </xdr:to>
    <xdr:sp macro="" textlink="">
      <xdr:nvSpPr>
        <xdr:cNvPr id="81" name="楕円 80"/>
        <xdr:cNvSpPr/>
      </xdr:nvSpPr>
      <xdr:spPr>
        <a:xfrm>
          <a:off x="3746500" y="64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71001</xdr:rowOff>
    </xdr:from>
    <xdr:ext cx="599010" cy="259045"/>
    <xdr:sp macro="" textlink="">
      <xdr:nvSpPr>
        <xdr:cNvPr id="82" name="テキスト ボックス 81"/>
        <xdr:cNvSpPr txBox="1"/>
      </xdr:nvSpPr>
      <xdr:spPr>
        <a:xfrm>
          <a:off x="3497795" y="658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149609</xdr:rowOff>
    </xdr:from>
    <xdr:to>
      <xdr:col>15</xdr:col>
      <xdr:colOff>101600</xdr:colOff>
      <xdr:row>38</xdr:row>
      <xdr:rowOff>79759</xdr:rowOff>
    </xdr:to>
    <xdr:sp macro="" textlink="">
      <xdr:nvSpPr>
        <xdr:cNvPr id="83" name="楕円 82"/>
        <xdr:cNvSpPr/>
      </xdr:nvSpPr>
      <xdr:spPr>
        <a:xfrm>
          <a:off x="2857500" y="649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70886</xdr:rowOff>
    </xdr:from>
    <xdr:ext cx="599010" cy="259045"/>
    <xdr:sp macro="" textlink="">
      <xdr:nvSpPr>
        <xdr:cNvPr id="84" name="テキスト ボックス 83"/>
        <xdr:cNvSpPr txBox="1"/>
      </xdr:nvSpPr>
      <xdr:spPr>
        <a:xfrm>
          <a:off x="2608795" y="658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140251</xdr:rowOff>
    </xdr:from>
    <xdr:to>
      <xdr:col>10</xdr:col>
      <xdr:colOff>165100</xdr:colOff>
      <xdr:row>38</xdr:row>
      <xdr:rowOff>70401</xdr:rowOff>
    </xdr:to>
    <xdr:sp macro="" textlink="">
      <xdr:nvSpPr>
        <xdr:cNvPr id="85" name="楕円 84"/>
        <xdr:cNvSpPr/>
      </xdr:nvSpPr>
      <xdr:spPr>
        <a:xfrm>
          <a:off x="1968500" y="64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86928</xdr:rowOff>
    </xdr:from>
    <xdr:ext cx="599010" cy="259045"/>
    <xdr:sp macro="" textlink="">
      <xdr:nvSpPr>
        <xdr:cNvPr id="86" name="テキスト ボックス 85"/>
        <xdr:cNvSpPr txBox="1"/>
      </xdr:nvSpPr>
      <xdr:spPr>
        <a:xfrm>
          <a:off x="1719795" y="625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151776</xdr:rowOff>
    </xdr:from>
    <xdr:to>
      <xdr:col>6</xdr:col>
      <xdr:colOff>38100</xdr:colOff>
      <xdr:row>38</xdr:row>
      <xdr:rowOff>81927</xdr:rowOff>
    </xdr:to>
    <xdr:sp macro="" textlink="">
      <xdr:nvSpPr>
        <xdr:cNvPr id="87" name="楕円 86"/>
        <xdr:cNvSpPr/>
      </xdr:nvSpPr>
      <xdr:spPr>
        <a:xfrm>
          <a:off x="1079500" y="6495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98453</xdr:rowOff>
    </xdr:from>
    <xdr:ext cx="599010" cy="259045"/>
    <xdr:sp macro="" textlink="">
      <xdr:nvSpPr>
        <xdr:cNvPr id="88" name="テキスト ボックス 87"/>
        <xdr:cNvSpPr txBox="1"/>
      </xdr:nvSpPr>
      <xdr:spPr>
        <a:xfrm>
          <a:off x="830795" y="627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36922</xdr:rowOff>
    </xdr:from>
    <xdr:to>
      <xdr:col>24</xdr:col>
      <xdr:colOff>63500</xdr:colOff>
      <xdr:row>58</xdr:row>
      <xdr:rowOff>39781</xdr:rowOff>
    </xdr:to>
    <xdr:cxnSp macro="">
      <xdr:nvCxnSpPr>
        <xdr:cNvPr id="115" name="直線コネクタ 114"/>
        <xdr:cNvCxnSpPr/>
      </xdr:nvCxnSpPr>
      <xdr:spPr>
        <a:xfrm>
          <a:off x="3797300" y="9981022"/>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33612</xdr:rowOff>
    </xdr:from>
    <xdr:to>
      <xdr:col>19</xdr:col>
      <xdr:colOff>177800</xdr:colOff>
      <xdr:row>58</xdr:row>
      <xdr:rowOff>36922</xdr:rowOff>
    </xdr:to>
    <xdr:cxnSp macro="">
      <xdr:nvCxnSpPr>
        <xdr:cNvPr id="118" name="直線コネクタ 117"/>
        <xdr:cNvCxnSpPr/>
      </xdr:nvCxnSpPr>
      <xdr:spPr>
        <a:xfrm>
          <a:off x="2908300" y="9977712"/>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33612</xdr:rowOff>
    </xdr:from>
    <xdr:to>
      <xdr:col>15</xdr:col>
      <xdr:colOff>50800</xdr:colOff>
      <xdr:row>58</xdr:row>
      <xdr:rowOff>61577</xdr:rowOff>
    </xdr:to>
    <xdr:cxnSp macro="">
      <xdr:nvCxnSpPr>
        <xdr:cNvPr id="121" name="直線コネクタ 120"/>
        <xdr:cNvCxnSpPr/>
      </xdr:nvCxnSpPr>
      <xdr:spPr>
        <a:xfrm flipV="1">
          <a:off x="2019300" y="9977712"/>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13863</xdr:rowOff>
    </xdr:from>
    <xdr:to>
      <xdr:col>15</xdr:col>
      <xdr:colOff>101600</xdr:colOff>
      <xdr:row>58</xdr:row>
      <xdr:rowOff>115463</xdr:rowOff>
    </xdr:to>
    <xdr:sp macro="" textlink="">
      <xdr:nvSpPr>
        <xdr:cNvPr id="122" name="フローチャート: 判断 121"/>
        <xdr:cNvSpPr/>
      </xdr:nvSpPr>
      <xdr:spPr>
        <a:xfrm>
          <a:off x="2857500" y="99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106590</xdr:rowOff>
    </xdr:from>
    <xdr:ext cx="599010" cy="259045"/>
    <xdr:sp macro="" textlink="">
      <xdr:nvSpPr>
        <xdr:cNvPr id="123" name="テキスト ボックス 122"/>
        <xdr:cNvSpPr txBox="1"/>
      </xdr:nvSpPr>
      <xdr:spPr>
        <a:xfrm>
          <a:off x="2608795" y="100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61577</xdr:rowOff>
    </xdr:from>
    <xdr:to>
      <xdr:col>10</xdr:col>
      <xdr:colOff>114300</xdr:colOff>
      <xdr:row>58</xdr:row>
      <xdr:rowOff>71372</xdr:rowOff>
    </xdr:to>
    <xdr:cxnSp macro="">
      <xdr:nvCxnSpPr>
        <xdr:cNvPr id="124" name="直線コネクタ 123"/>
        <xdr:cNvCxnSpPr/>
      </xdr:nvCxnSpPr>
      <xdr:spPr>
        <a:xfrm flipV="1">
          <a:off x="1130300" y="10005677"/>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39746</xdr:rowOff>
    </xdr:from>
    <xdr:to>
      <xdr:col>10</xdr:col>
      <xdr:colOff>165100</xdr:colOff>
      <xdr:row>58</xdr:row>
      <xdr:rowOff>141346</xdr:rowOff>
    </xdr:to>
    <xdr:sp macro="" textlink="">
      <xdr:nvSpPr>
        <xdr:cNvPr id="125" name="フローチャート: 判断 124"/>
        <xdr:cNvSpPr/>
      </xdr:nvSpPr>
      <xdr:spPr>
        <a:xfrm>
          <a:off x="1968500" y="998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132473</xdr:rowOff>
    </xdr:from>
    <xdr:ext cx="599010" cy="259045"/>
    <xdr:sp macro="" textlink="">
      <xdr:nvSpPr>
        <xdr:cNvPr id="126" name="テキスト ボックス 125"/>
        <xdr:cNvSpPr txBox="1"/>
      </xdr:nvSpPr>
      <xdr:spPr>
        <a:xfrm>
          <a:off x="1719795" y="1007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45672</xdr:rowOff>
    </xdr:from>
    <xdr:to>
      <xdr:col>6</xdr:col>
      <xdr:colOff>38100</xdr:colOff>
      <xdr:row>58</xdr:row>
      <xdr:rowOff>147272</xdr:rowOff>
    </xdr:to>
    <xdr:sp macro="" textlink="">
      <xdr:nvSpPr>
        <xdr:cNvPr id="127" name="フローチャート: 判断 126"/>
        <xdr:cNvSpPr/>
      </xdr:nvSpPr>
      <xdr:spPr>
        <a:xfrm>
          <a:off x="1079500" y="998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138399</xdr:rowOff>
    </xdr:from>
    <xdr:ext cx="534377" cy="259045"/>
    <xdr:sp macro="" textlink="">
      <xdr:nvSpPr>
        <xdr:cNvPr id="128" name="テキスト ボックス 127"/>
        <xdr:cNvSpPr txBox="1"/>
      </xdr:nvSpPr>
      <xdr:spPr>
        <a:xfrm>
          <a:off x="863111" y="100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160431</xdr:rowOff>
    </xdr:from>
    <xdr:to>
      <xdr:col>24</xdr:col>
      <xdr:colOff>114300</xdr:colOff>
      <xdr:row>58</xdr:row>
      <xdr:rowOff>90581</xdr:rowOff>
    </xdr:to>
    <xdr:sp macro="" textlink="">
      <xdr:nvSpPr>
        <xdr:cNvPr id="134" name="楕円 133"/>
        <xdr:cNvSpPr/>
      </xdr:nvSpPr>
      <xdr:spPr>
        <a:xfrm>
          <a:off x="4584700" y="99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157572</xdr:rowOff>
    </xdr:from>
    <xdr:to>
      <xdr:col>20</xdr:col>
      <xdr:colOff>38100</xdr:colOff>
      <xdr:row>58</xdr:row>
      <xdr:rowOff>87722</xdr:rowOff>
    </xdr:to>
    <xdr:sp macro="" textlink="">
      <xdr:nvSpPr>
        <xdr:cNvPr id="136" name="楕円 135"/>
        <xdr:cNvSpPr/>
      </xdr:nvSpPr>
      <xdr:spPr>
        <a:xfrm>
          <a:off x="3746500" y="99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78849</xdr:rowOff>
    </xdr:from>
    <xdr:ext cx="599010" cy="259045"/>
    <xdr:sp macro="" textlink="">
      <xdr:nvSpPr>
        <xdr:cNvPr id="137" name="テキスト ボックス 136"/>
        <xdr:cNvSpPr txBox="1"/>
      </xdr:nvSpPr>
      <xdr:spPr>
        <a:xfrm>
          <a:off x="3497795" y="100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154262</xdr:rowOff>
    </xdr:from>
    <xdr:to>
      <xdr:col>15</xdr:col>
      <xdr:colOff>101600</xdr:colOff>
      <xdr:row>58</xdr:row>
      <xdr:rowOff>84412</xdr:rowOff>
    </xdr:to>
    <xdr:sp macro="" textlink="">
      <xdr:nvSpPr>
        <xdr:cNvPr id="138" name="楕円 137"/>
        <xdr:cNvSpPr/>
      </xdr:nvSpPr>
      <xdr:spPr>
        <a:xfrm>
          <a:off x="2857500" y="992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100939</xdr:rowOff>
    </xdr:from>
    <xdr:ext cx="599010" cy="259045"/>
    <xdr:sp macro="" textlink="">
      <xdr:nvSpPr>
        <xdr:cNvPr id="139" name="テキスト ボックス 138"/>
        <xdr:cNvSpPr txBox="1"/>
      </xdr:nvSpPr>
      <xdr:spPr>
        <a:xfrm>
          <a:off x="2608795" y="970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10777</xdr:rowOff>
    </xdr:from>
    <xdr:to>
      <xdr:col>10</xdr:col>
      <xdr:colOff>165100</xdr:colOff>
      <xdr:row>58</xdr:row>
      <xdr:rowOff>112377</xdr:rowOff>
    </xdr:to>
    <xdr:sp macro="" textlink="">
      <xdr:nvSpPr>
        <xdr:cNvPr id="140" name="楕円 139"/>
        <xdr:cNvSpPr/>
      </xdr:nvSpPr>
      <xdr:spPr>
        <a:xfrm>
          <a:off x="1968500" y="99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128904</xdr:rowOff>
    </xdr:from>
    <xdr:ext cx="599010" cy="259045"/>
    <xdr:sp macro="" textlink="">
      <xdr:nvSpPr>
        <xdr:cNvPr id="141" name="テキスト ボックス 140"/>
        <xdr:cNvSpPr txBox="1"/>
      </xdr:nvSpPr>
      <xdr:spPr>
        <a:xfrm>
          <a:off x="1719795" y="973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20572</xdr:rowOff>
    </xdr:from>
    <xdr:to>
      <xdr:col>6</xdr:col>
      <xdr:colOff>38100</xdr:colOff>
      <xdr:row>58</xdr:row>
      <xdr:rowOff>122172</xdr:rowOff>
    </xdr:to>
    <xdr:sp macro="" textlink="">
      <xdr:nvSpPr>
        <xdr:cNvPr id="142" name="楕円 141"/>
        <xdr:cNvSpPr/>
      </xdr:nvSpPr>
      <xdr:spPr>
        <a:xfrm>
          <a:off x="1079500" y="99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138699</xdr:rowOff>
    </xdr:from>
    <xdr:ext cx="599010" cy="259045"/>
    <xdr:sp macro="" textlink="">
      <xdr:nvSpPr>
        <xdr:cNvPr id="143" name="テキスト ボックス 142"/>
        <xdr:cNvSpPr txBox="1"/>
      </xdr:nvSpPr>
      <xdr:spPr>
        <a:xfrm>
          <a:off x="830795" y="973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142018</xdr:rowOff>
    </xdr:from>
    <xdr:to>
      <xdr:col>24</xdr:col>
      <xdr:colOff>63500</xdr:colOff>
      <xdr:row>78</xdr:row>
      <xdr:rowOff>65305</xdr:rowOff>
    </xdr:to>
    <xdr:cxnSp macro="">
      <xdr:nvCxnSpPr>
        <xdr:cNvPr id="170" name="直線コネクタ 169"/>
        <xdr:cNvCxnSpPr/>
      </xdr:nvCxnSpPr>
      <xdr:spPr>
        <a:xfrm flipV="1">
          <a:off x="3797300" y="13343668"/>
          <a:ext cx="838200" cy="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36300</xdr:rowOff>
    </xdr:from>
    <xdr:to>
      <xdr:col>19</xdr:col>
      <xdr:colOff>177800</xdr:colOff>
      <xdr:row>78</xdr:row>
      <xdr:rowOff>65305</xdr:rowOff>
    </xdr:to>
    <xdr:cxnSp macro="">
      <xdr:nvCxnSpPr>
        <xdr:cNvPr id="173" name="直線コネクタ 172"/>
        <xdr:cNvCxnSpPr/>
      </xdr:nvCxnSpPr>
      <xdr:spPr>
        <a:xfrm>
          <a:off x="2908300" y="13409400"/>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36300</xdr:rowOff>
    </xdr:from>
    <xdr:to>
      <xdr:col>15</xdr:col>
      <xdr:colOff>50800</xdr:colOff>
      <xdr:row>78</xdr:row>
      <xdr:rowOff>55082</xdr:rowOff>
    </xdr:to>
    <xdr:cxnSp macro="">
      <xdr:nvCxnSpPr>
        <xdr:cNvPr id="176" name="直線コネクタ 175"/>
        <xdr:cNvCxnSpPr/>
      </xdr:nvCxnSpPr>
      <xdr:spPr>
        <a:xfrm flipV="1">
          <a:off x="2019300" y="13409400"/>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17230</xdr:rowOff>
    </xdr:from>
    <xdr:to>
      <xdr:col>15</xdr:col>
      <xdr:colOff>101600</xdr:colOff>
      <xdr:row>78</xdr:row>
      <xdr:rowOff>118830</xdr:rowOff>
    </xdr:to>
    <xdr:sp macro="" textlink="">
      <xdr:nvSpPr>
        <xdr:cNvPr id="177" name="フローチャート: 判断 176"/>
        <xdr:cNvSpPr/>
      </xdr:nvSpPr>
      <xdr:spPr>
        <a:xfrm>
          <a:off x="2857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109957</xdr:rowOff>
    </xdr:from>
    <xdr:ext cx="534377" cy="259045"/>
    <xdr:sp macro="" textlink="">
      <xdr:nvSpPr>
        <xdr:cNvPr id="178" name="テキスト ボックス 177"/>
        <xdr:cNvSpPr txBox="1"/>
      </xdr:nvSpPr>
      <xdr:spPr>
        <a:xfrm>
          <a:off x="2641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55082</xdr:rowOff>
    </xdr:from>
    <xdr:to>
      <xdr:col>10</xdr:col>
      <xdr:colOff>114300</xdr:colOff>
      <xdr:row>78</xdr:row>
      <xdr:rowOff>68528</xdr:rowOff>
    </xdr:to>
    <xdr:cxnSp macro="">
      <xdr:nvCxnSpPr>
        <xdr:cNvPr id="179" name="直線コネクタ 178"/>
        <xdr:cNvCxnSpPr/>
      </xdr:nvCxnSpPr>
      <xdr:spPr>
        <a:xfrm flipV="1">
          <a:off x="1130300" y="13428182"/>
          <a:ext cx="889000" cy="1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53389</xdr:rowOff>
    </xdr:from>
    <xdr:to>
      <xdr:col>10</xdr:col>
      <xdr:colOff>165100</xdr:colOff>
      <xdr:row>78</xdr:row>
      <xdr:rowOff>154989</xdr:rowOff>
    </xdr:to>
    <xdr:sp macro="" textlink="">
      <xdr:nvSpPr>
        <xdr:cNvPr id="180" name="フローチャート: 判断 179"/>
        <xdr:cNvSpPr/>
      </xdr:nvSpPr>
      <xdr:spPr>
        <a:xfrm>
          <a:off x="1968500" y="134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146116</xdr:rowOff>
    </xdr:from>
    <xdr:ext cx="469744" cy="259045"/>
    <xdr:sp macro="" textlink="">
      <xdr:nvSpPr>
        <xdr:cNvPr id="181" name="テキスト ボックス 180"/>
        <xdr:cNvSpPr txBox="1"/>
      </xdr:nvSpPr>
      <xdr:spPr>
        <a:xfrm>
          <a:off x="1784428" y="1351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56037</xdr:rowOff>
    </xdr:from>
    <xdr:to>
      <xdr:col>6</xdr:col>
      <xdr:colOff>38100</xdr:colOff>
      <xdr:row>78</xdr:row>
      <xdr:rowOff>157637</xdr:rowOff>
    </xdr:to>
    <xdr:sp macro="" textlink="">
      <xdr:nvSpPr>
        <xdr:cNvPr id="182" name="フローチャート: 判断 181"/>
        <xdr:cNvSpPr/>
      </xdr:nvSpPr>
      <xdr:spPr>
        <a:xfrm>
          <a:off x="1079500" y="1342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148764</xdr:rowOff>
    </xdr:from>
    <xdr:ext cx="469744" cy="259045"/>
    <xdr:sp macro="" textlink="">
      <xdr:nvSpPr>
        <xdr:cNvPr id="183" name="テキスト ボックス 182"/>
        <xdr:cNvSpPr txBox="1"/>
      </xdr:nvSpPr>
      <xdr:spPr>
        <a:xfrm>
          <a:off x="895428" y="1352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91218</xdr:rowOff>
    </xdr:from>
    <xdr:to>
      <xdr:col>24</xdr:col>
      <xdr:colOff>114300</xdr:colOff>
      <xdr:row>78</xdr:row>
      <xdr:rowOff>21368</xdr:rowOff>
    </xdr:to>
    <xdr:sp macro="" textlink="">
      <xdr:nvSpPr>
        <xdr:cNvPr id="189" name="楕円 188"/>
        <xdr:cNvSpPr/>
      </xdr:nvSpPr>
      <xdr:spPr>
        <a:xfrm>
          <a:off x="4584700" y="13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114095</xdr:rowOff>
    </xdr:from>
    <xdr:ext cx="534377" cy="259045"/>
    <xdr:sp macro="" textlink="">
      <xdr:nvSpPr>
        <xdr:cNvPr id="190" name="維持補修費該当値テキスト"/>
        <xdr:cNvSpPr txBox="1"/>
      </xdr:nvSpPr>
      <xdr:spPr>
        <a:xfrm>
          <a:off x="4686300" y="131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14505</xdr:rowOff>
    </xdr:from>
    <xdr:to>
      <xdr:col>20</xdr:col>
      <xdr:colOff>38100</xdr:colOff>
      <xdr:row>78</xdr:row>
      <xdr:rowOff>116105</xdr:rowOff>
    </xdr:to>
    <xdr:sp macro="" textlink="">
      <xdr:nvSpPr>
        <xdr:cNvPr id="191" name="楕円 190"/>
        <xdr:cNvSpPr/>
      </xdr:nvSpPr>
      <xdr:spPr>
        <a:xfrm>
          <a:off x="3746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107232</xdr:rowOff>
    </xdr:from>
    <xdr:ext cx="534377" cy="259045"/>
    <xdr:sp macro="" textlink="">
      <xdr:nvSpPr>
        <xdr:cNvPr id="192" name="テキスト ボックス 191"/>
        <xdr:cNvSpPr txBox="1"/>
      </xdr:nvSpPr>
      <xdr:spPr>
        <a:xfrm>
          <a:off x="3530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156950</xdr:rowOff>
    </xdr:from>
    <xdr:to>
      <xdr:col>15</xdr:col>
      <xdr:colOff>101600</xdr:colOff>
      <xdr:row>78</xdr:row>
      <xdr:rowOff>87100</xdr:rowOff>
    </xdr:to>
    <xdr:sp macro="" textlink="">
      <xdr:nvSpPr>
        <xdr:cNvPr id="193" name="楕円 192"/>
        <xdr:cNvSpPr/>
      </xdr:nvSpPr>
      <xdr:spPr>
        <a:xfrm>
          <a:off x="2857500" y="133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103627</xdr:rowOff>
    </xdr:from>
    <xdr:ext cx="534377" cy="259045"/>
    <xdr:sp macro="" textlink="">
      <xdr:nvSpPr>
        <xdr:cNvPr id="194" name="テキスト ボックス 193"/>
        <xdr:cNvSpPr txBox="1"/>
      </xdr:nvSpPr>
      <xdr:spPr>
        <a:xfrm>
          <a:off x="2641111" y="131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4282</xdr:rowOff>
    </xdr:from>
    <xdr:to>
      <xdr:col>10</xdr:col>
      <xdr:colOff>165100</xdr:colOff>
      <xdr:row>78</xdr:row>
      <xdr:rowOff>105882</xdr:rowOff>
    </xdr:to>
    <xdr:sp macro="" textlink="">
      <xdr:nvSpPr>
        <xdr:cNvPr id="195" name="楕円 194"/>
        <xdr:cNvSpPr/>
      </xdr:nvSpPr>
      <xdr:spPr>
        <a:xfrm>
          <a:off x="1968500" y="133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122409</xdr:rowOff>
    </xdr:from>
    <xdr:ext cx="534377" cy="259045"/>
    <xdr:sp macro="" textlink="">
      <xdr:nvSpPr>
        <xdr:cNvPr id="196" name="テキスト ボックス 195"/>
        <xdr:cNvSpPr txBox="1"/>
      </xdr:nvSpPr>
      <xdr:spPr>
        <a:xfrm>
          <a:off x="1752111" y="131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17728</xdr:rowOff>
    </xdr:from>
    <xdr:to>
      <xdr:col>6</xdr:col>
      <xdr:colOff>38100</xdr:colOff>
      <xdr:row>78</xdr:row>
      <xdr:rowOff>119328</xdr:rowOff>
    </xdr:to>
    <xdr:sp macro="" textlink="">
      <xdr:nvSpPr>
        <xdr:cNvPr id="197" name="楕円 196"/>
        <xdr:cNvSpPr/>
      </xdr:nvSpPr>
      <xdr:spPr>
        <a:xfrm>
          <a:off x="1079500" y="133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135855</xdr:rowOff>
    </xdr:from>
    <xdr:ext cx="534377" cy="259045"/>
    <xdr:sp macro="" textlink="">
      <xdr:nvSpPr>
        <xdr:cNvPr id="198" name="テキスト ボックス 197"/>
        <xdr:cNvSpPr txBox="1"/>
      </xdr:nvSpPr>
      <xdr:spPr>
        <a:xfrm>
          <a:off x="863111" y="131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62074</xdr:rowOff>
    </xdr:from>
    <xdr:to>
      <xdr:col>24</xdr:col>
      <xdr:colOff>63500</xdr:colOff>
      <xdr:row>92</xdr:row>
      <xdr:rowOff>112692</xdr:rowOff>
    </xdr:to>
    <xdr:cxnSp macro="">
      <xdr:nvCxnSpPr>
        <xdr:cNvPr id="229" name="直線コネクタ 228"/>
        <xdr:cNvCxnSpPr/>
      </xdr:nvCxnSpPr>
      <xdr:spPr>
        <a:xfrm flipV="1">
          <a:off x="3797300" y="1583547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112692</xdr:rowOff>
    </xdr:from>
    <xdr:to>
      <xdr:col>19</xdr:col>
      <xdr:colOff>177800</xdr:colOff>
      <xdr:row>92</xdr:row>
      <xdr:rowOff>165869</xdr:rowOff>
    </xdr:to>
    <xdr:cxnSp macro="">
      <xdr:nvCxnSpPr>
        <xdr:cNvPr id="232" name="直線コネクタ 231"/>
        <xdr:cNvCxnSpPr/>
      </xdr:nvCxnSpPr>
      <xdr:spPr>
        <a:xfrm flipV="1">
          <a:off x="2908300" y="15886092"/>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52211</xdr:rowOff>
    </xdr:from>
    <xdr:to>
      <xdr:col>15</xdr:col>
      <xdr:colOff>50800</xdr:colOff>
      <xdr:row>92</xdr:row>
      <xdr:rowOff>165869</xdr:rowOff>
    </xdr:to>
    <xdr:cxnSp macro="">
      <xdr:nvCxnSpPr>
        <xdr:cNvPr id="235" name="直線コネクタ 234"/>
        <xdr:cNvCxnSpPr/>
      </xdr:nvCxnSpPr>
      <xdr:spPr>
        <a:xfrm>
          <a:off x="2019300" y="15654161"/>
          <a:ext cx="8890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84829</xdr:rowOff>
    </xdr:from>
    <xdr:to>
      <xdr:col>15</xdr:col>
      <xdr:colOff>101600</xdr:colOff>
      <xdr:row>96</xdr:row>
      <xdr:rowOff>14979</xdr:rowOff>
    </xdr:to>
    <xdr:sp macro="" textlink="">
      <xdr:nvSpPr>
        <xdr:cNvPr id="236" name="フローチャート: 判断 235"/>
        <xdr:cNvSpPr/>
      </xdr:nvSpPr>
      <xdr:spPr>
        <a:xfrm>
          <a:off x="2857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6106</xdr:rowOff>
    </xdr:from>
    <xdr:ext cx="534377" cy="259045"/>
    <xdr:sp macro="" textlink="">
      <xdr:nvSpPr>
        <xdr:cNvPr id="237" name="テキスト ボックス 236"/>
        <xdr:cNvSpPr txBox="1"/>
      </xdr:nvSpPr>
      <xdr:spPr>
        <a:xfrm>
          <a:off x="2641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52211</xdr:rowOff>
    </xdr:from>
    <xdr:to>
      <xdr:col>10</xdr:col>
      <xdr:colOff>114300</xdr:colOff>
      <xdr:row>91</xdr:row>
      <xdr:rowOff>129141</xdr:rowOff>
    </xdr:to>
    <xdr:cxnSp macro="">
      <xdr:nvCxnSpPr>
        <xdr:cNvPr id="238" name="直線コネクタ 237"/>
        <xdr:cNvCxnSpPr/>
      </xdr:nvCxnSpPr>
      <xdr:spPr>
        <a:xfrm flipV="1">
          <a:off x="1130300" y="15654161"/>
          <a:ext cx="889000" cy="7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104618</xdr:rowOff>
    </xdr:from>
    <xdr:to>
      <xdr:col>10</xdr:col>
      <xdr:colOff>165100</xdr:colOff>
      <xdr:row>96</xdr:row>
      <xdr:rowOff>34768</xdr:rowOff>
    </xdr:to>
    <xdr:sp macro="" textlink="">
      <xdr:nvSpPr>
        <xdr:cNvPr id="239" name="フローチャート: 判断 238"/>
        <xdr:cNvSpPr/>
      </xdr:nvSpPr>
      <xdr:spPr>
        <a:xfrm>
          <a:off x="1968500" y="1639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25895</xdr:rowOff>
    </xdr:from>
    <xdr:ext cx="534377" cy="259045"/>
    <xdr:sp macro="" textlink="">
      <xdr:nvSpPr>
        <xdr:cNvPr id="240" name="テキスト ボックス 239"/>
        <xdr:cNvSpPr txBox="1"/>
      </xdr:nvSpPr>
      <xdr:spPr>
        <a:xfrm>
          <a:off x="1752111" y="164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152930</xdr:rowOff>
    </xdr:from>
    <xdr:to>
      <xdr:col>6</xdr:col>
      <xdr:colOff>38100</xdr:colOff>
      <xdr:row>96</xdr:row>
      <xdr:rowOff>83080</xdr:rowOff>
    </xdr:to>
    <xdr:sp macro="" textlink="">
      <xdr:nvSpPr>
        <xdr:cNvPr id="241" name="フローチャート: 判断 240"/>
        <xdr:cNvSpPr/>
      </xdr:nvSpPr>
      <xdr:spPr>
        <a:xfrm>
          <a:off x="1079500" y="1644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74207</xdr:rowOff>
    </xdr:from>
    <xdr:ext cx="534377" cy="259045"/>
    <xdr:sp macro="" textlink="">
      <xdr:nvSpPr>
        <xdr:cNvPr id="242" name="テキスト ボックス 241"/>
        <xdr:cNvSpPr txBox="1"/>
      </xdr:nvSpPr>
      <xdr:spPr>
        <a:xfrm>
          <a:off x="863111" y="16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11274</xdr:rowOff>
    </xdr:from>
    <xdr:to>
      <xdr:col>24</xdr:col>
      <xdr:colOff>114300</xdr:colOff>
      <xdr:row>92</xdr:row>
      <xdr:rowOff>112874</xdr:rowOff>
    </xdr:to>
    <xdr:sp macro="" textlink="">
      <xdr:nvSpPr>
        <xdr:cNvPr id="248" name="楕円 247"/>
        <xdr:cNvSpPr/>
      </xdr:nvSpPr>
      <xdr:spPr>
        <a:xfrm>
          <a:off x="4584700" y="157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34151</xdr:rowOff>
    </xdr:from>
    <xdr:ext cx="599010" cy="259045"/>
    <xdr:sp macro="" textlink="">
      <xdr:nvSpPr>
        <xdr:cNvPr id="249" name="扶助費該当値テキスト"/>
        <xdr:cNvSpPr txBox="1"/>
      </xdr:nvSpPr>
      <xdr:spPr>
        <a:xfrm>
          <a:off x="4686300" y="1563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61892</xdr:rowOff>
    </xdr:from>
    <xdr:to>
      <xdr:col>20</xdr:col>
      <xdr:colOff>38100</xdr:colOff>
      <xdr:row>92</xdr:row>
      <xdr:rowOff>163492</xdr:rowOff>
    </xdr:to>
    <xdr:sp macro="" textlink="">
      <xdr:nvSpPr>
        <xdr:cNvPr id="250" name="楕円 249"/>
        <xdr:cNvSpPr/>
      </xdr:nvSpPr>
      <xdr:spPr>
        <a:xfrm>
          <a:off x="3746500" y="15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8569</xdr:rowOff>
    </xdr:from>
    <xdr:ext cx="599010" cy="259045"/>
    <xdr:sp macro="" textlink="">
      <xdr:nvSpPr>
        <xdr:cNvPr id="251" name="テキスト ボックス 250"/>
        <xdr:cNvSpPr txBox="1"/>
      </xdr:nvSpPr>
      <xdr:spPr>
        <a:xfrm>
          <a:off x="3497795" y="156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115069</xdr:rowOff>
    </xdr:from>
    <xdr:to>
      <xdr:col>15</xdr:col>
      <xdr:colOff>101600</xdr:colOff>
      <xdr:row>93</xdr:row>
      <xdr:rowOff>45219</xdr:rowOff>
    </xdr:to>
    <xdr:sp macro="" textlink="">
      <xdr:nvSpPr>
        <xdr:cNvPr id="252" name="楕円 251"/>
        <xdr:cNvSpPr/>
      </xdr:nvSpPr>
      <xdr:spPr>
        <a:xfrm>
          <a:off x="28575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61746</xdr:rowOff>
    </xdr:from>
    <xdr:ext cx="599010" cy="259045"/>
    <xdr:sp macro="" textlink="">
      <xdr:nvSpPr>
        <xdr:cNvPr id="253" name="テキスト ボックス 252"/>
        <xdr:cNvSpPr txBox="1"/>
      </xdr:nvSpPr>
      <xdr:spPr>
        <a:xfrm>
          <a:off x="2608795" y="156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1411</xdr:rowOff>
    </xdr:from>
    <xdr:to>
      <xdr:col>10</xdr:col>
      <xdr:colOff>165100</xdr:colOff>
      <xdr:row>91</xdr:row>
      <xdr:rowOff>103011</xdr:rowOff>
    </xdr:to>
    <xdr:sp macro="" textlink="">
      <xdr:nvSpPr>
        <xdr:cNvPr id="254" name="楕円 253"/>
        <xdr:cNvSpPr/>
      </xdr:nvSpPr>
      <xdr:spPr>
        <a:xfrm>
          <a:off x="1968500" y="156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119538</xdr:rowOff>
    </xdr:from>
    <xdr:ext cx="599010" cy="259045"/>
    <xdr:sp macro="" textlink="">
      <xdr:nvSpPr>
        <xdr:cNvPr id="255" name="テキスト ボックス 254"/>
        <xdr:cNvSpPr txBox="1"/>
      </xdr:nvSpPr>
      <xdr:spPr>
        <a:xfrm>
          <a:off x="1719795" y="1537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78341</xdr:rowOff>
    </xdr:from>
    <xdr:to>
      <xdr:col>6</xdr:col>
      <xdr:colOff>38100</xdr:colOff>
      <xdr:row>92</xdr:row>
      <xdr:rowOff>8491</xdr:rowOff>
    </xdr:to>
    <xdr:sp macro="" textlink="">
      <xdr:nvSpPr>
        <xdr:cNvPr id="256" name="楕円 255"/>
        <xdr:cNvSpPr/>
      </xdr:nvSpPr>
      <xdr:spPr>
        <a:xfrm>
          <a:off x="1079500" y="156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25018</xdr:rowOff>
    </xdr:from>
    <xdr:ext cx="599010" cy="259045"/>
    <xdr:sp macro="" textlink="">
      <xdr:nvSpPr>
        <xdr:cNvPr id="257" name="テキスト ボックス 256"/>
        <xdr:cNvSpPr txBox="1"/>
      </xdr:nvSpPr>
      <xdr:spPr>
        <a:xfrm>
          <a:off x="830795" y="154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18390</xdr:rowOff>
    </xdr:from>
    <xdr:to>
      <xdr:col>55</xdr:col>
      <xdr:colOff>0</xdr:colOff>
      <xdr:row>37</xdr:row>
      <xdr:rowOff>81670</xdr:rowOff>
    </xdr:to>
    <xdr:cxnSp macro="">
      <xdr:nvCxnSpPr>
        <xdr:cNvPr id="286" name="直線コネクタ 285"/>
        <xdr:cNvCxnSpPr/>
      </xdr:nvCxnSpPr>
      <xdr:spPr>
        <a:xfrm flipV="1">
          <a:off x="9639300" y="6362040"/>
          <a:ext cx="8382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81670</xdr:rowOff>
    </xdr:from>
    <xdr:to>
      <xdr:col>50</xdr:col>
      <xdr:colOff>114300</xdr:colOff>
      <xdr:row>37</xdr:row>
      <xdr:rowOff>90585</xdr:rowOff>
    </xdr:to>
    <xdr:cxnSp macro="">
      <xdr:nvCxnSpPr>
        <xdr:cNvPr id="289" name="直線コネクタ 288"/>
        <xdr:cNvCxnSpPr/>
      </xdr:nvCxnSpPr>
      <xdr:spPr>
        <a:xfrm flipV="1">
          <a:off x="8750300" y="642532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90585</xdr:rowOff>
    </xdr:from>
    <xdr:to>
      <xdr:col>45</xdr:col>
      <xdr:colOff>177800</xdr:colOff>
      <xdr:row>37</xdr:row>
      <xdr:rowOff>105742</xdr:rowOff>
    </xdr:to>
    <xdr:cxnSp macro="">
      <xdr:nvCxnSpPr>
        <xdr:cNvPr id="292" name="直線コネクタ 291"/>
        <xdr:cNvCxnSpPr/>
      </xdr:nvCxnSpPr>
      <xdr:spPr>
        <a:xfrm flipV="1">
          <a:off x="7861300" y="6434235"/>
          <a:ext cx="889000" cy="1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91331</xdr:rowOff>
    </xdr:from>
    <xdr:to>
      <xdr:col>46</xdr:col>
      <xdr:colOff>38100</xdr:colOff>
      <xdr:row>38</xdr:row>
      <xdr:rowOff>21481</xdr:rowOff>
    </xdr:to>
    <xdr:sp macro="" textlink="">
      <xdr:nvSpPr>
        <xdr:cNvPr id="293" name="フローチャート: 判断 292"/>
        <xdr:cNvSpPr/>
      </xdr:nvSpPr>
      <xdr:spPr>
        <a:xfrm>
          <a:off x="8699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12608</xdr:rowOff>
    </xdr:from>
    <xdr:ext cx="599010" cy="259045"/>
    <xdr:sp macro="" textlink="">
      <xdr:nvSpPr>
        <xdr:cNvPr id="294" name="テキスト ボックス 293"/>
        <xdr:cNvSpPr txBox="1"/>
      </xdr:nvSpPr>
      <xdr:spPr>
        <a:xfrm>
          <a:off x="8450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105742</xdr:rowOff>
    </xdr:from>
    <xdr:to>
      <xdr:col>41</xdr:col>
      <xdr:colOff>50800</xdr:colOff>
      <xdr:row>37</xdr:row>
      <xdr:rowOff>113478</xdr:rowOff>
    </xdr:to>
    <xdr:cxnSp macro="">
      <xdr:nvCxnSpPr>
        <xdr:cNvPr id="295" name="直線コネクタ 294"/>
        <xdr:cNvCxnSpPr/>
      </xdr:nvCxnSpPr>
      <xdr:spPr>
        <a:xfrm flipV="1">
          <a:off x="6972300" y="644939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162903</xdr:rowOff>
    </xdr:from>
    <xdr:to>
      <xdr:col>41</xdr:col>
      <xdr:colOff>101600</xdr:colOff>
      <xdr:row>38</xdr:row>
      <xdr:rowOff>93053</xdr:rowOff>
    </xdr:to>
    <xdr:sp macro="" textlink="">
      <xdr:nvSpPr>
        <xdr:cNvPr id="296" name="フローチャート: 判断 295"/>
        <xdr:cNvSpPr/>
      </xdr:nvSpPr>
      <xdr:spPr>
        <a:xfrm>
          <a:off x="7810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84180</xdr:rowOff>
    </xdr:from>
    <xdr:ext cx="534377" cy="259045"/>
    <xdr:sp macro="" textlink="">
      <xdr:nvSpPr>
        <xdr:cNvPr id="297" name="テキスト ボックス 296"/>
        <xdr:cNvSpPr txBox="1"/>
      </xdr:nvSpPr>
      <xdr:spPr>
        <a:xfrm>
          <a:off x="7594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1872</xdr:rowOff>
    </xdr:from>
    <xdr:to>
      <xdr:col>36</xdr:col>
      <xdr:colOff>165100</xdr:colOff>
      <xdr:row>38</xdr:row>
      <xdr:rowOff>103472</xdr:rowOff>
    </xdr:to>
    <xdr:sp macro="" textlink="">
      <xdr:nvSpPr>
        <xdr:cNvPr id="298" name="フローチャート: 判断 297"/>
        <xdr:cNvSpPr/>
      </xdr:nvSpPr>
      <xdr:spPr>
        <a:xfrm>
          <a:off x="6921500" y="65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94599</xdr:rowOff>
    </xdr:from>
    <xdr:ext cx="534377" cy="259045"/>
    <xdr:sp macro="" textlink="">
      <xdr:nvSpPr>
        <xdr:cNvPr id="299" name="テキスト ボックス 298"/>
        <xdr:cNvSpPr txBox="1"/>
      </xdr:nvSpPr>
      <xdr:spPr>
        <a:xfrm>
          <a:off x="6705111" y="66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139040</xdr:rowOff>
    </xdr:from>
    <xdr:to>
      <xdr:col>55</xdr:col>
      <xdr:colOff>50800</xdr:colOff>
      <xdr:row>37</xdr:row>
      <xdr:rowOff>69190</xdr:rowOff>
    </xdr:to>
    <xdr:sp macro="" textlink="">
      <xdr:nvSpPr>
        <xdr:cNvPr id="305" name="楕円 304"/>
        <xdr:cNvSpPr/>
      </xdr:nvSpPr>
      <xdr:spPr>
        <a:xfrm>
          <a:off x="104267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161917</xdr:rowOff>
    </xdr:from>
    <xdr:ext cx="599010" cy="259045"/>
    <xdr:sp macro="" textlink="">
      <xdr:nvSpPr>
        <xdr:cNvPr id="306" name="補助費等該当値テキスト"/>
        <xdr:cNvSpPr txBox="1"/>
      </xdr:nvSpPr>
      <xdr:spPr>
        <a:xfrm>
          <a:off x="10528300" y="616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30870</xdr:rowOff>
    </xdr:from>
    <xdr:to>
      <xdr:col>50</xdr:col>
      <xdr:colOff>165100</xdr:colOff>
      <xdr:row>37</xdr:row>
      <xdr:rowOff>132470</xdr:rowOff>
    </xdr:to>
    <xdr:sp macro="" textlink="">
      <xdr:nvSpPr>
        <xdr:cNvPr id="307" name="楕円 306"/>
        <xdr:cNvSpPr/>
      </xdr:nvSpPr>
      <xdr:spPr>
        <a:xfrm>
          <a:off x="9588500" y="6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123597</xdr:rowOff>
    </xdr:from>
    <xdr:ext cx="599010" cy="259045"/>
    <xdr:sp macro="" textlink="">
      <xdr:nvSpPr>
        <xdr:cNvPr id="308" name="テキスト ボックス 307"/>
        <xdr:cNvSpPr txBox="1"/>
      </xdr:nvSpPr>
      <xdr:spPr>
        <a:xfrm>
          <a:off x="9339795" y="64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39785</xdr:rowOff>
    </xdr:from>
    <xdr:to>
      <xdr:col>46</xdr:col>
      <xdr:colOff>38100</xdr:colOff>
      <xdr:row>37</xdr:row>
      <xdr:rowOff>141385</xdr:rowOff>
    </xdr:to>
    <xdr:sp macro="" textlink="">
      <xdr:nvSpPr>
        <xdr:cNvPr id="309" name="楕円 308"/>
        <xdr:cNvSpPr/>
      </xdr:nvSpPr>
      <xdr:spPr>
        <a:xfrm>
          <a:off x="8699500" y="63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157912</xdr:rowOff>
    </xdr:from>
    <xdr:ext cx="599010" cy="259045"/>
    <xdr:sp macro="" textlink="">
      <xdr:nvSpPr>
        <xdr:cNvPr id="310" name="テキスト ボックス 309"/>
        <xdr:cNvSpPr txBox="1"/>
      </xdr:nvSpPr>
      <xdr:spPr>
        <a:xfrm>
          <a:off x="8450795" y="61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54942</xdr:rowOff>
    </xdr:from>
    <xdr:to>
      <xdr:col>41</xdr:col>
      <xdr:colOff>101600</xdr:colOff>
      <xdr:row>37</xdr:row>
      <xdr:rowOff>156542</xdr:rowOff>
    </xdr:to>
    <xdr:sp macro="" textlink="">
      <xdr:nvSpPr>
        <xdr:cNvPr id="311" name="楕円 310"/>
        <xdr:cNvSpPr/>
      </xdr:nvSpPr>
      <xdr:spPr>
        <a:xfrm>
          <a:off x="7810500" y="6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1619</xdr:rowOff>
    </xdr:from>
    <xdr:ext cx="599010" cy="259045"/>
    <xdr:sp macro="" textlink="">
      <xdr:nvSpPr>
        <xdr:cNvPr id="312" name="テキスト ボックス 311"/>
        <xdr:cNvSpPr txBox="1"/>
      </xdr:nvSpPr>
      <xdr:spPr>
        <a:xfrm>
          <a:off x="7561795" y="61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62678</xdr:rowOff>
    </xdr:from>
    <xdr:to>
      <xdr:col>36</xdr:col>
      <xdr:colOff>165100</xdr:colOff>
      <xdr:row>37</xdr:row>
      <xdr:rowOff>164278</xdr:rowOff>
    </xdr:to>
    <xdr:sp macro="" textlink="">
      <xdr:nvSpPr>
        <xdr:cNvPr id="313" name="楕円 312"/>
        <xdr:cNvSpPr/>
      </xdr:nvSpPr>
      <xdr:spPr>
        <a:xfrm>
          <a:off x="6921500" y="640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9355</xdr:rowOff>
    </xdr:from>
    <xdr:ext cx="599010" cy="259045"/>
    <xdr:sp macro="" textlink="">
      <xdr:nvSpPr>
        <xdr:cNvPr id="314" name="テキスト ボックス 313"/>
        <xdr:cNvSpPr txBox="1"/>
      </xdr:nvSpPr>
      <xdr:spPr>
        <a:xfrm>
          <a:off x="6672795" y="618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141585</xdr:rowOff>
    </xdr:from>
    <xdr:to>
      <xdr:col>55</xdr:col>
      <xdr:colOff>0</xdr:colOff>
      <xdr:row>58</xdr:row>
      <xdr:rowOff>150507</xdr:rowOff>
    </xdr:to>
    <xdr:cxnSp macro="">
      <xdr:nvCxnSpPr>
        <xdr:cNvPr id="343" name="直線コネクタ 342"/>
        <xdr:cNvCxnSpPr/>
      </xdr:nvCxnSpPr>
      <xdr:spPr>
        <a:xfrm flipV="1">
          <a:off x="9639300" y="10085685"/>
          <a:ext cx="8382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91287</xdr:rowOff>
    </xdr:from>
    <xdr:to>
      <xdr:col>50</xdr:col>
      <xdr:colOff>114300</xdr:colOff>
      <xdr:row>58</xdr:row>
      <xdr:rowOff>150507</xdr:rowOff>
    </xdr:to>
    <xdr:cxnSp macro="">
      <xdr:nvCxnSpPr>
        <xdr:cNvPr id="346" name="直線コネクタ 345"/>
        <xdr:cNvCxnSpPr/>
      </xdr:nvCxnSpPr>
      <xdr:spPr>
        <a:xfrm>
          <a:off x="8750300" y="10035387"/>
          <a:ext cx="8890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91287</xdr:rowOff>
    </xdr:from>
    <xdr:to>
      <xdr:col>45</xdr:col>
      <xdr:colOff>177800</xdr:colOff>
      <xdr:row>58</xdr:row>
      <xdr:rowOff>152777</xdr:rowOff>
    </xdr:to>
    <xdr:cxnSp macro="">
      <xdr:nvCxnSpPr>
        <xdr:cNvPr id="349" name="直線コネクタ 348"/>
        <xdr:cNvCxnSpPr/>
      </xdr:nvCxnSpPr>
      <xdr:spPr>
        <a:xfrm flipV="1">
          <a:off x="7861300" y="10035387"/>
          <a:ext cx="889000" cy="6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71740</xdr:rowOff>
    </xdr:from>
    <xdr:to>
      <xdr:col>46</xdr:col>
      <xdr:colOff>38100</xdr:colOff>
      <xdr:row>59</xdr:row>
      <xdr:rowOff>1890</xdr:rowOff>
    </xdr:to>
    <xdr:sp macro="" textlink="">
      <xdr:nvSpPr>
        <xdr:cNvPr id="350" name="フローチャート: 判断 349"/>
        <xdr:cNvSpPr/>
      </xdr:nvSpPr>
      <xdr:spPr>
        <a:xfrm>
          <a:off x="8699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164467</xdr:rowOff>
    </xdr:from>
    <xdr:ext cx="599010" cy="259045"/>
    <xdr:sp macro="" textlink="">
      <xdr:nvSpPr>
        <xdr:cNvPr id="351" name="テキスト ボックス 350"/>
        <xdr:cNvSpPr txBox="1"/>
      </xdr:nvSpPr>
      <xdr:spPr>
        <a:xfrm>
          <a:off x="8450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114876</xdr:rowOff>
    </xdr:from>
    <xdr:to>
      <xdr:col>41</xdr:col>
      <xdr:colOff>50800</xdr:colOff>
      <xdr:row>58</xdr:row>
      <xdr:rowOff>152777</xdr:rowOff>
    </xdr:to>
    <xdr:cxnSp macro="">
      <xdr:nvCxnSpPr>
        <xdr:cNvPr id="352" name="直線コネクタ 351"/>
        <xdr:cNvCxnSpPr/>
      </xdr:nvCxnSpPr>
      <xdr:spPr>
        <a:xfrm>
          <a:off x="6972300" y="10058976"/>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119500</xdr:rowOff>
    </xdr:from>
    <xdr:to>
      <xdr:col>41</xdr:col>
      <xdr:colOff>101600</xdr:colOff>
      <xdr:row>59</xdr:row>
      <xdr:rowOff>49650</xdr:rowOff>
    </xdr:to>
    <xdr:sp macro="" textlink="">
      <xdr:nvSpPr>
        <xdr:cNvPr id="353" name="フローチャート: 判断 352"/>
        <xdr:cNvSpPr/>
      </xdr:nvSpPr>
      <xdr:spPr>
        <a:xfrm>
          <a:off x="7810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40777</xdr:rowOff>
    </xdr:from>
    <xdr:ext cx="599010" cy="259045"/>
    <xdr:sp macro="" textlink="">
      <xdr:nvSpPr>
        <xdr:cNvPr id="354" name="テキスト ボックス 353"/>
        <xdr:cNvSpPr txBox="1"/>
      </xdr:nvSpPr>
      <xdr:spPr>
        <a:xfrm>
          <a:off x="7561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119504</xdr:rowOff>
    </xdr:from>
    <xdr:to>
      <xdr:col>36</xdr:col>
      <xdr:colOff>165100</xdr:colOff>
      <xdr:row>59</xdr:row>
      <xdr:rowOff>49654</xdr:rowOff>
    </xdr:to>
    <xdr:sp macro="" textlink="">
      <xdr:nvSpPr>
        <xdr:cNvPr id="355" name="フローチャート: 判断 354"/>
        <xdr:cNvSpPr/>
      </xdr:nvSpPr>
      <xdr:spPr>
        <a:xfrm>
          <a:off x="6921500" y="1006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40781</xdr:rowOff>
    </xdr:from>
    <xdr:ext cx="599010" cy="259045"/>
    <xdr:sp macro="" textlink="">
      <xdr:nvSpPr>
        <xdr:cNvPr id="356" name="テキスト ボックス 355"/>
        <xdr:cNvSpPr txBox="1"/>
      </xdr:nvSpPr>
      <xdr:spPr>
        <a:xfrm>
          <a:off x="6672795" y="1015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90785</xdr:rowOff>
    </xdr:from>
    <xdr:to>
      <xdr:col>55</xdr:col>
      <xdr:colOff>50800</xdr:colOff>
      <xdr:row>59</xdr:row>
      <xdr:rowOff>20935</xdr:rowOff>
    </xdr:to>
    <xdr:sp macro="" textlink="">
      <xdr:nvSpPr>
        <xdr:cNvPr id="362" name="楕円 361"/>
        <xdr:cNvSpPr/>
      </xdr:nvSpPr>
      <xdr:spPr>
        <a:xfrm>
          <a:off x="10426700" y="100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99707</xdr:rowOff>
    </xdr:from>
    <xdr:to>
      <xdr:col>50</xdr:col>
      <xdr:colOff>165100</xdr:colOff>
      <xdr:row>59</xdr:row>
      <xdr:rowOff>29857</xdr:rowOff>
    </xdr:to>
    <xdr:sp macro="" textlink="">
      <xdr:nvSpPr>
        <xdr:cNvPr id="364" name="楕円 363"/>
        <xdr:cNvSpPr/>
      </xdr:nvSpPr>
      <xdr:spPr>
        <a:xfrm>
          <a:off x="9588500" y="100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20984</xdr:rowOff>
    </xdr:from>
    <xdr:ext cx="599010" cy="259045"/>
    <xdr:sp macro="" textlink="">
      <xdr:nvSpPr>
        <xdr:cNvPr id="365" name="テキスト ボックス 364"/>
        <xdr:cNvSpPr txBox="1"/>
      </xdr:nvSpPr>
      <xdr:spPr>
        <a:xfrm>
          <a:off x="9339795" y="1013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40487</xdr:rowOff>
    </xdr:from>
    <xdr:to>
      <xdr:col>46</xdr:col>
      <xdr:colOff>38100</xdr:colOff>
      <xdr:row>58</xdr:row>
      <xdr:rowOff>142087</xdr:rowOff>
    </xdr:to>
    <xdr:sp macro="" textlink="">
      <xdr:nvSpPr>
        <xdr:cNvPr id="366" name="楕円 365"/>
        <xdr:cNvSpPr/>
      </xdr:nvSpPr>
      <xdr:spPr>
        <a:xfrm>
          <a:off x="8699500" y="99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158614</xdr:rowOff>
    </xdr:from>
    <xdr:ext cx="599010" cy="259045"/>
    <xdr:sp macro="" textlink="">
      <xdr:nvSpPr>
        <xdr:cNvPr id="367" name="テキスト ボックス 366"/>
        <xdr:cNvSpPr txBox="1"/>
      </xdr:nvSpPr>
      <xdr:spPr>
        <a:xfrm>
          <a:off x="8450795" y="975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101977</xdr:rowOff>
    </xdr:from>
    <xdr:to>
      <xdr:col>41</xdr:col>
      <xdr:colOff>101600</xdr:colOff>
      <xdr:row>59</xdr:row>
      <xdr:rowOff>32127</xdr:rowOff>
    </xdr:to>
    <xdr:sp macro="" textlink="">
      <xdr:nvSpPr>
        <xdr:cNvPr id="368" name="楕円 367"/>
        <xdr:cNvSpPr/>
      </xdr:nvSpPr>
      <xdr:spPr>
        <a:xfrm>
          <a:off x="7810500" y="100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48654</xdr:rowOff>
    </xdr:from>
    <xdr:ext cx="599010" cy="259045"/>
    <xdr:sp macro="" textlink="">
      <xdr:nvSpPr>
        <xdr:cNvPr id="369" name="テキスト ボックス 368"/>
        <xdr:cNvSpPr txBox="1"/>
      </xdr:nvSpPr>
      <xdr:spPr>
        <a:xfrm>
          <a:off x="7561795" y="982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64076</xdr:rowOff>
    </xdr:from>
    <xdr:to>
      <xdr:col>36</xdr:col>
      <xdr:colOff>165100</xdr:colOff>
      <xdr:row>58</xdr:row>
      <xdr:rowOff>165676</xdr:rowOff>
    </xdr:to>
    <xdr:sp macro="" textlink="">
      <xdr:nvSpPr>
        <xdr:cNvPr id="370" name="楕円 369"/>
        <xdr:cNvSpPr/>
      </xdr:nvSpPr>
      <xdr:spPr>
        <a:xfrm>
          <a:off x="6921500" y="100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10753</xdr:rowOff>
    </xdr:from>
    <xdr:ext cx="599010" cy="259045"/>
    <xdr:sp macro="" textlink="">
      <xdr:nvSpPr>
        <xdr:cNvPr id="371" name="テキスト ボックス 370"/>
        <xdr:cNvSpPr txBox="1"/>
      </xdr:nvSpPr>
      <xdr:spPr>
        <a:xfrm>
          <a:off x="6672795" y="978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15311</xdr:rowOff>
    </xdr:from>
    <xdr:to>
      <xdr:col>55</xdr:col>
      <xdr:colOff>0</xdr:colOff>
      <xdr:row>79</xdr:row>
      <xdr:rowOff>23910</xdr:rowOff>
    </xdr:to>
    <xdr:cxnSp macro="">
      <xdr:nvCxnSpPr>
        <xdr:cNvPr id="402" name="直線コネクタ 401"/>
        <xdr:cNvCxnSpPr/>
      </xdr:nvCxnSpPr>
      <xdr:spPr>
        <a:xfrm flipV="1">
          <a:off x="9639300" y="13559861"/>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133652</xdr:rowOff>
    </xdr:from>
    <xdr:to>
      <xdr:col>50</xdr:col>
      <xdr:colOff>114300</xdr:colOff>
      <xdr:row>79</xdr:row>
      <xdr:rowOff>23910</xdr:rowOff>
    </xdr:to>
    <xdr:cxnSp macro="">
      <xdr:nvCxnSpPr>
        <xdr:cNvPr id="405" name="直線コネクタ 404"/>
        <xdr:cNvCxnSpPr/>
      </xdr:nvCxnSpPr>
      <xdr:spPr>
        <a:xfrm>
          <a:off x="8750300" y="13335302"/>
          <a:ext cx="889000" cy="23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133652</xdr:rowOff>
    </xdr:from>
    <xdr:to>
      <xdr:col>45</xdr:col>
      <xdr:colOff>177800</xdr:colOff>
      <xdr:row>78</xdr:row>
      <xdr:rowOff>118965</xdr:rowOff>
    </xdr:to>
    <xdr:cxnSp macro="">
      <xdr:nvCxnSpPr>
        <xdr:cNvPr id="408" name="直線コネクタ 407"/>
        <xdr:cNvCxnSpPr/>
      </xdr:nvCxnSpPr>
      <xdr:spPr>
        <a:xfrm flipV="1">
          <a:off x="7861300" y="13335302"/>
          <a:ext cx="889000" cy="15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106663</xdr:rowOff>
    </xdr:from>
    <xdr:to>
      <xdr:col>46</xdr:col>
      <xdr:colOff>38100</xdr:colOff>
      <xdr:row>79</xdr:row>
      <xdr:rowOff>36813</xdr:rowOff>
    </xdr:to>
    <xdr:sp macro="" textlink="">
      <xdr:nvSpPr>
        <xdr:cNvPr id="409" name="フローチャート: 判断 408"/>
        <xdr:cNvSpPr/>
      </xdr:nvSpPr>
      <xdr:spPr>
        <a:xfrm>
          <a:off x="8699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27940</xdr:rowOff>
    </xdr:from>
    <xdr:ext cx="599010" cy="259045"/>
    <xdr:sp macro="" textlink="">
      <xdr:nvSpPr>
        <xdr:cNvPr id="410" name="テキスト ボックス 409"/>
        <xdr:cNvSpPr txBox="1"/>
      </xdr:nvSpPr>
      <xdr:spPr>
        <a:xfrm>
          <a:off x="8450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160810</xdr:rowOff>
    </xdr:from>
    <xdr:to>
      <xdr:col>41</xdr:col>
      <xdr:colOff>101600</xdr:colOff>
      <xdr:row>79</xdr:row>
      <xdr:rowOff>90960</xdr:rowOff>
    </xdr:to>
    <xdr:sp macro="" textlink="">
      <xdr:nvSpPr>
        <xdr:cNvPr id="411" name="フローチャート: 判断 410"/>
        <xdr:cNvSpPr/>
      </xdr:nvSpPr>
      <xdr:spPr>
        <a:xfrm>
          <a:off x="7810500" y="1353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82087</xdr:rowOff>
    </xdr:from>
    <xdr:ext cx="534377" cy="259045"/>
    <xdr:sp macro="" textlink="">
      <xdr:nvSpPr>
        <xdr:cNvPr id="412" name="テキスト ボックス 411"/>
        <xdr:cNvSpPr txBox="1"/>
      </xdr:nvSpPr>
      <xdr:spPr>
        <a:xfrm>
          <a:off x="7594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135961</xdr:rowOff>
    </xdr:from>
    <xdr:to>
      <xdr:col>55</xdr:col>
      <xdr:colOff>50800</xdr:colOff>
      <xdr:row>79</xdr:row>
      <xdr:rowOff>66111</xdr:rowOff>
    </xdr:to>
    <xdr:sp macro="" textlink="">
      <xdr:nvSpPr>
        <xdr:cNvPr id="418" name="楕円 417"/>
        <xdr:cNvSpPr/>
      </xdr:nvSpPr>
      <xdr:spPr>
        <a:xfrm>
          <a:off x="10426700" y="135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63894</xdr:rowOff>
    </xdr:from>
    <xdr:ext cx="534377" cy="259045"/>
    <xdr:sp macro="" textlink="">
      <xdr:nvSpPr>
        <xdr:cNvPr id="419" name="普通建設事業費 （ うち新規整備　）該当値テキスト"/>
        <xdr:cNvSpPr txBox="1"/>
      </xdr:nvSpPr>
      <xdr:spPr>
        <a:xfrm>
          <a:off x="10528300" y="134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144560</xdr:rowOff>
    </xdr:from>
    <xdr:to>
      <xdr:col>50</xdr:col>
      <xdr:colOff>165100</xdr:colOff>
      <xdr:row>79</xdr:row>
      <xdr:rowOff>74710</xdr:rowOff>
    </xdr:to>
    <xdr:sp macro="" textlink="">
      <xdr:nvSpPr>
        <xdr:cNvPr id="420" name="楕円 419"/>
        <xdr:cNvSpPr/>
      </xdr:nvSpPr>
      <xdr:spPr>
        <a:xfrm>
          <a:off x="9588500" y="135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65837</xdr:rowOff>
    </xdr:from>
    <xdr:ext cx="534377" cy="259045"/>
    <xdr:sp macro="" textlink="">
      <xdr:nvSpPr>
        <xdr:cNvPr id="421" name="テキスト ボックス 420"/>
        <xdr:cNvSpPr txBox="1"/>
      </xdr:nvSpPr>
      <xdr:spPr>
        <a:xfrm>
          <a:off x="9372111" y="136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82852</xdr:rowOff>
    </xdr:from>
    <xdr:to>
      <xdr:col>46</xdr:col>
      <xdr:colOff>38100</xdr:colOff>
      <xdr:row>78</xdr:row>
      <xdr:rowOff>13002</xdr:rowOff>
    </xdr:to>
    <xdr:sp macro="" textlink="">
      <xdr:nvSpPr>
        <xdr:cNvPr id="422" name="楕円 421"/>
        <xdr:cNvSpPr/>
      </xdr:nvSpPr>
      <xdr:spPr>
        <a:xfrm>
          <a:off x="8699500" y="132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29529</xdr:rowOff>
    </xdr:from>
    <xdr:ext cx="599010" cy="259045"/>
    <xdr:sp macro="" textlink="">
      <xdr:nvSpPr>
        <xdr:cNvPr id="423" name="テキスト ボックス 422"/>
        <xdr:cNvSpPr txBox="1"/>
      </xdr:nvSpPr>
      <xdr:spPr>
        <a:xfrm>
          <a:off x="8450795" y="130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68165</xdr:rowOff>
    </xdr:from>
    <xdr:to>
      <xdr:col>41</xdr:col>
      <xdr:colOff>101600</xdr:colOff>
      <xdr:row>78</xdr:row>
      <xdr:rowOff>169765</xdr:rowOff>
    </xdr:to>
    <xdr:sp macro="" textlink="">
      <xdr:nvSpPr>
        <xdr:cNvPr id="424" name="楕円 423"/>
        <xdr:cNvSpPr/>
      </xdr:nvSpPr>
      <xdr:spPr>
        <a:xfrm>
          <a:off x="7810500" y="134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14842</xdr:rowOff>
    </xdr:from>
    <xdr:ext cx="599010" cy="259045"/>
    <xdr:sp macro="" textlink="">
      <xdr:nvSpPr>
        <xdr:cNvPr id="425" name="テキスト ボックス 424"/>
        <xdr:cNvSpPr txBox="1"/>
      </xdr:nvSpPr>
      <xdr:spPr>
        <a:xfrm>
          <a:off x="7561795" y="1321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134485</xdr:rowOff>
    </xdr:from>
    <xdr:to>
      <xdr:col>55</xdr:col>
      <xdr:colOff>0</xdr:colOff>
      <xdr:row>97</xdr:row>
      <xdr:rowOff>142940</xdr:rowOff>
    </xdr:to>
    <xdr:cxnSp macro="">
      <xdr:nvCxnSpPr>
        <xdr:cNvPr id="450" name="直線コネクタ 449"/>
        <xdr:cNvCxnSpPr/>
      </xdr:nvCxnSpPr>
      <xdr:spPr>
        <a:xfrm flipV="1">
          <a:off x="9639300" y="16765135"/>
          <a:ext cx="8382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142940</xdr:rowOff>
    </xdr:from>
    <xdr:to>
      <xdr:col>50</xdr:col>
      <xdr:colOff>114300</xdr:colOff>
      <xdr:row>98</xdr:row>
      <xdr:rowOff>5406</xdr:rowOff>
    </xdr:to>
    <xdr:cxnSp macro="">
      <xdr:nvCxnSpPr>
        <xdr:cNvPr id="453" name="直線コネクタ 452"/>
        <xdr:cNvCxnSpPr/>
      </xdr:nvCxnSpPr>
      <xdr:spPr>
        <a:xfrm flipV="1">
          <a:off x="8750300" y="16773590"/>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5406</xdr:rowOff>
    </xdr:from>
    <xdr:to>
      <xdr:col>45</xdr:col>
      <xdr:colOff>177800</xdr:colOff>
      <xdr:row>98</xdr:row>
      <xdr:rowOff>16740</xdr:rowOff>
    </xdr:to>
    <xdr:cxnSp macro="">
      <xdr:nvCxnSpPr>
        <xdr:cNvPr id="456" name="直線コネクタ 455"/>
        <xdr:cNvCxnSpPr/>
      </xdr:nvCxnSpPr>
      <xdr:spPr>
        <a:xfrm flipV="1">
          <a:off x="7861300" y="16807506"/>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7" name="フローチャート: 判断 456"/>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58" name="テキスト ボックス 457"/>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118064</xdr:rowOff>
    </xdr:from>
    <xdr:to>
      <xdr:col>41</xdr:col>
      <xdr:colOff>101600</xdr:colOff>
      <xdr:row>98</xdr:row>
      <xdr:rowOff>48214</xdr:rowOff>
    </xdr:to>
    <xdr:sp macro="" textlink="">
      <xdr:nvSpPr>
        <xdr:cNvPr id="459" name="フローチャート: 判断 458"/>
        <xdr:cNvSpPr/>
      </xdr:nvSpPr>
      <xdr:spPr>
        <a:xfrm>
          <a:off x="7810500" y="1674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64741</xdr:rowOff>
    </xdr:from>
    <xdr:ext cx="534377" cy="259045"/>
    <xdr:sp macro="" textlink="">
      <xdr:nvSpPr>
        <xdr:cNvPr id="460" name="テキスト ボックス 459"/>
        <xdr:cNvSpPr txBox="1"/>
      </xdr:nvSpPr>
      <xdr:spPr>
        <a:xfrm>
          <a:off x="7594111" y="165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83685</xdr:rowOff>
    </xdr:from>
    <xdr:to>
      <xdr:col>55</xdr:col>
      <xdr:colOff>50800</xdr:colOff>
      <xdr:row>98</xdr:row>
      <xdr:rowOff>13835</xdr:rowOff>
    </xdr:to>
    <xdr:sp macro="" textlink="">
      <xdr:nvSpPr>
        <xdr:cNvPr id="466" name="楕円 465"/>
        <xdr:cNvSpPr/>
      </xdr:nvSpPr>
      <xdr:spPr>
        <a:xfrm>
          <a:off x="10426700" y="167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99010" cy="259045"/>
    <xdr:sp macro="" textlink="">
      <xdr:nvSpPr>
        <xdr:cNvPr id="467" name="普通建設事業費 （ うち更新整備　）該当値テキスト"/>
        <xdr:cNvSpPr txBox="1"/>
      </xdr:nvSpPr>
      <xdr:spPr>
        <a:xfrm>
          <a:off x="10528300" y="1665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92140</xdr:rowOff>
    </xdr:from>
    <xdr:to>
      <xdr:col>50</xdr:col>
      <xdr:colOff>165100</xdr:colOff>
      <xdr:row>98</xdr:row>
      <xdr:rowOff>22290</xdr:rowOff>
    </xdr:to>
    <xdr:sp macro="" textlink="">
      <xdr:nvSpPr>
        <xdr:cNvPr id="468" name="楕円 467"/>
        <xdr:cNvSpPr/>
      </xdr:nvSpPr>
      <xdr:spPr>
        <a:xfrm>
          <a:off x="9588500" y="167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13417</xdr:rowOff>
    </xdr:from>
    <xdr:ext cx="534377" cy="259045"/>
    <xdr:sp macro="" textlink="">
      <xdr:nvSpPr>
        <xdr:cNvPr id="469" name="テキスト ボックス 468"/>
        <xdr:cNvSpPr txBox="1"/>
      </xdr:nvSpPr>
      <xdr:spPr>
        <a:xfrm>
          <a:off x="9372111" y="1681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126056</xdr:rowOff>
    </xdr:from>
    <xdr:to>
      <xdr:col>46</xdr:col>
      <xdr:colOff>38100</xdr:colOff>
      <xdr:row>98</xdr:row>
      <xdr:rowOff>56206</xdr:rowOff>
    </xdr:to>
    <xdr:sp macro="" textlink="">
      <xdr:nvSpPr>
        <xdr:cNvPr id="470" name="楕円 469"/>
        <xdr:cNvSpPr/>
      </xdr:nvSpPr>
      <xdr:spPr>
        <a:xfrm>
          <a:off x="8699500" y="167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47333</xdr:rowOff>
    </xdr:from>
    <xdr:ext cx="534377" cy="259045"/>
    <xdr:sp macro="" textlink="">
      <xdr:nvSpPr>
        <xdr:cNvPr id="471" name="テキスト ボックス 470"/>
        <xdr:cNvSpPr txBox="1"/>
      </xdr:nvSpPr>
      <xdr:spPr>
        <a:xfrm>
          <a:off x="8483111" y="168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137390</xdr:rowOff>
    </xdr:from>
    <xdr:to>
      <xdr:col>41</xdr:col>
      <xdr:colOff>101600</xdr:colOff>
      <xdr:row>98</xdr:row>
      <xdr:rowOff>67540</xdr:rowOff>
    </xdr:to>
    <xdr:sp macro="" textlink="">
      <xdr:nvSpPr>
        <xdr:cNvPr id="472" name="楕円 471"/>
        <xdr:cNvSpPr/>
      </xdr:nvSpPr>
      <xdr:spPr>
        <a:xfrm>
          <a:off x="7810500" y="167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58667</xdr:rowOff>
    </xdr:from>
    <xdr:ext cx="534377" cy="259045"/>
    <xdr:sp macro="" textlink="">
      <xdr:nvSpPr>
        <xdr:cNvPr id="473" name="テキスト ボックス 472"/>
        <xdr:cNvSpPr txBox="1"/>
      </xdr:nvSpPr>
      <xdr:spPr>
        <a:xfrm>
          <a:off x="7594111" y="168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48251</xdr:rowOff>
    </xdr:from>
    <xdr:to>
      <xdr:col>85</xdr:col>
      <xdr:colOff>127000</xdr:colOff>
      <xdr:row>39</xdr:row>
      <xdr:rowOff>73435</xdr:rowOff>
    </xdr:to>
    <xdr:cxnSp macro="">
      <xdr:nvCxnSpPr>
        <xdr:cNvPr id="504" name="直線コネクタ 503"/>
        <xdr:cNvCxnSpPr/>
      </xdr:nvCxnSpPr>
      <xdr:spPr>
        <a:xfrm flipV="1">
          <a:off x="15481300" y="6734801"/>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42372</xdr:rowOff>
    </xdr:from>
    <xdr:to>
      <xdr:col>81</xdr:col>
      <xdr:colOff>50800</xdr:colOff>
      <xdr:row>39</xdr:row>
      <xdr:rowOff>73435</xdr:rowOff>
    </xdr:to>
    <xdr:cxnSp macro="">
      <xdr:nvCxnSpPr>
        <xdr:cNvPr id="507" name="直線コネクタ 506"/>
        <xdr:cNvCxnSpPr/>
      </xdr:nvCxnSpPr>
      <xdr:spPr>
        <a:xfrm>
          <a:off x="14592300" y="6728922"/>
          <a:ext cx="88900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142985</xdr:rowOff>
    </xdr:from>
    <xdr:to>
      <xdr:col>76</xdr:col>
      <xdr:colOff>114300</xdr:colOff>
      <xdr:row>39</xdr:row>
      <xdr:rowOff>42372</xdr:rowOff>
    </xdr:to>
    <xdr:cxnSp macro="">
      <xdr:nvCxnSpPr>
        <xdr:cNvPr id="510" name="直線コネクタ 509"/>
        <xdr:cNvCxnSpPr/>
      </xdr:nvCxnSpPr>
      <xdr:spPr>
        <a:xfrm>
          <a:off x="13703300" y="6658085"/>
          <a:ext cx="889000" cy="7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28331</xdr:rowOff>
    </xdr:from>
    <xdr:to>
      <xdr:col>76</xdr:col>
      <xdr:colOff>165100</xdr:colOff>
      <xdr:row>39</xdr:row>
      <xdr:rowOff>129931</xdr:rowOff>
    </xdr:to>
    <xdr:sp macro="" textlink="">
      <xdr:nvSpPr>
        <xdr:cNvPr id="511" name="フローチャート: 判断 510"/>
        <xdr:cNvSpPr/>
      </xdr:nvSpPr>
      <xdr:spPr>
        <a:xfrm>
          <a:off x="14541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121058</xdr:rowOff>
    </xdr:from>
    <xdr:ext cx="534377" cy="259045"/>
    <xdr:sp macro="" textlink="">
      <xdr:nvSpPr>
        <xdr:cNvPr id="512" name="テキスト ボックス 511"/>
        <xdr:cNvSpPr txBox="1"/>
      </xdr:nvSpPr>
      <xdr:spPr>
        <a:xfrm>
          <a:off x="14325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142985</xdr:rowOff>
    </xdr:from>
    <xdr:to>
      <xdr:col>71</xdr:col>
      <xdr:colOff>177800</xdr:colOff>
      <xdr:row>39</xdr:row>
      <xdr:rowOff>9883</xdr:rowOff>
    </xdr:to>
    <xdr:cxnSp macro="">
      <xdr:nvCxnSpPr>
        <xdr:cNvPr id="513" name="直線コネクタ 512"/>
        <xdr:cNvCxnSpPr/>
      </xdr:nvCxnSpPr>
      <xdr:spPr>
        <a:xfrm flipV="1">
          <a:off x="12814300" y="6658085"/>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28049</xdr:rowOff>
    </xdr:from>
    <xdr:to>
      <xdr:col>72</xdr:col>
      <xdr:colOff>38100</xdr:colOff>
      <xdr:row>39</xdr:row>
      <xdr:rowOff>129649</xdr:rowOff>
    </xdr:to>
    <xdr:sp macro="" textlink="">
      <xdr:nvSpPr>
        <xdr:cNvPr id="514" name="フローチャート: 判断 513"/>
        <xdr:cNvSpPr/>
      </xdr:nvSpPr>
      <xdr:spPr>
        <a:xfrm>
          <a:off x="13652500" y="671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120776</xdr:rowOff>
    </xdr:from>
    <xdr:ext cx="534377" cy="259045"/>
    <xdr:sp macro="" textlink="">
      <xdr:nvSpPr>
        <xdr:cNvPr id="515" name="テキスト ボックス 514"/>
        <xdr:cNvSpPr txBox="1"/>
      </xdr:nvSpPr>
      <xdr:spPr>
        <a:xfrm>
          <a:off x="13436111" y="68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33074</xdr:rowOff>
    </xdr:from>
    <xdr:to>
      <xdr:col>67</xdr:col>
      <xdr:colOff>101600</xdr:colOff>
      <xdr:row>39</xdr:row>
      <xdr:rowOff>134674</xdr:rowOff>
    </xdr:to>
    <xdr:sp macro="" textlink="">
      <xdr:nvSpPr>
        <xdr:cNvPr id="516" name="フローチャート: 判断 515"/>
        <xdr:cNvSpPr/>
      </xdr:nvSpPr>
      <xdr:spPr>
        <a:xfrm>
          <a:off x="12763500" y="67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125801</xdr:rowOff>
    </xdr:from>
    <xdr:ext cx="469744" cy="259045"/>
    <xdr:sp macro="" textlink="">
      <xdr:nvSpPr>
        <xdr:cNvPr id="517" name="テキスト ボックス 516"/>
        <xdr:cNvSpPr txBox="1"/>
      </xdr:nvSpPr>
      <xdr:spPr>
        <a:xfrm>
          <a:off x="12579428" y="68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168901</xdr:rowOff>
    </xdr:from>
    <xdr:to>
      <xdr:col>85</xdr:col>
      <xdr:colOff>177800</xdr:colOff>
      <xdr:row>39</xdr:row>
      <xdr:rowOff>99051</xdr:rowOff>
    </xdr:to>
    <xdr:sp macro="" textlink="">
      <xdr:nvSpPr>
        <xdr:cNvPr id="523" name="楕円 522"/>
        <xdr:cNvSpPr/>
      </xdr:nvSpPr>
      <xdr:spPr>
        <a:xfrm>
          <a:off x="16268700" y="66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128278</xdr:rowOff>
    </xdr:from>
    <xdr:ext cx="534377" cy="259045"/>
    <xdr:sp macro="" textlink="">
      <xdr:nvSpPr>
        <xdr:cNvPr id="524" name="災害復旧事業費該当値テキスト"/>
        <xdr:cNvSpPr txBox="1"/>
      </xdr:nvSpPr>
      <xdr:spPr>
        <a:xfrm>
          <a:off x="16370300" y="64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22635</xdr:rowOff>
    </xdr:from>
    <xdr:to>
      <xdr:col>81</xdr:col>
      <xdr:colOff>101600</xdr:colOff>
      <xdr:row>39</xdr:row>
      <xdr:rowOff>124235</xdr:rowOff>
    </xdr:to>
    <xdr:sp macro="" textlink="">
      <xdr:nvSpPr>
        <xdr:cNvPr id="525" name="楕円 524"/>
        <xdr:cNvSpPr/>
      </xdr:nvSpPr>
      <xdr:spPr>
        <a:xfrm>
          <a:off x="15430500" y="67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140762</xdr:rowOff>
    </xdr:from>
    <xdr:ext cx="534377" cy="259045"/>
    <xdr:sp macro="" textlink="">
      <xdr:nvSpPr>
        <xdr:cNvPr id="526" name="テキスト ボックス 525"/>
        <xdr:cNvSpPr txBox="1"/>
      </xdr:nvSpPr>
      <xdr:spPr>
        <a:xfrm>
          <a:off x="15214111" y="648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163022</xdr:rowOff>
    </xdr:from>
    <xdr:to>
      <xdr:col>76</xdr:col>
      <xdr:colOff>165100</xdr:colOff>
      <xdr:row>39</xdr:row>
      <xdr:rowOff>93172</xdr:rowOff>
    </xdr:to>
    <xdr:sp macro="" textlink="">
      <xdr:nvSpPr>
        <xdr:cNvPr id="527" name="楕円 526"/>
        <xdr:cNvSpPr/>
      </xdr:nvSpPr>
      <xdr:spPr>
        <a:xfrm>
          <a:off x="14541500" y="66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109699</xdr:rowOff>
    </xdr:from>
    <xdr:ext cx="534377" cy="259045"/>
    <xdr:sp macro="" textlink="">
      <xdr:nvSpPr>
        <xdr:cNvPr id="528" name="テキスト ボックス 527"/>
        <xdr:cNvSpPr txBox="1"/>
      </xdr:nvSpPr>
      <xdr:spPr>
        <a:xfrm>
          <a:off x="14325111" y="64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92185</xdr:rowOff>
    </xdr:from>
    <xdr:to>
      <xdr:col>72</xdr:col>
      <xdr:colOff>38100</xdr:colOff>
      <xdr:row>39</xdr:row>
      <xdr:rowOff>22335</xdr:rowOff>
    </xdr:to>
    <xdr:sp macro="" textlink="">
      <xdr:nvSpPr>
        <xdr:cNvPr id="529" name="楕円 528"/>
        <xdr:cNvSpPr/>
      </xdr:nvSpPr>
      <xdr:spPr>
        <a:xfrm>
          <a:off x="13652500" y="66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38862</xdr:rowOff>
    </xdr:from>
    <xdr:ext cx="534377" cy="259045"/>
    <xdr:sp macro="" textlink="">
      <xdr:nvSpPr>
        <xdr:cNvPr id="530" name="テキスト ボックス 529"/>
        <xdr:cNvSpPr txBox="1"/>
      </xdr:nvSpPr>
      <xdr:spPr>
        <a:xfrm>
          <a:off x="13436111" y="638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130533</xdr:rowOff>
    </xdr:from>
    <xdr:to>
      <xdr:col>67</xdr:col>
      <xdr:colOff>101600</xdr:colOff>
      <xdr:row>39</xdr:row>
      <xdr:rowOff>60683</xdr:rowOff>
    </xdr:to>
    <xdr:sp macro="" textlink="">
      <xdr:nvSpPr>
        <xdr:cNvPr id="531" name="楕円 530"/>
        <xdr:cNvSpPr/>
      </xdr:nvSpPr>
      <xdr:spPr>
        <a:xfrm>
          <a:off x="12763500" y="66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77210</xdr:rowOff>
    </xdr:from>
    <xdr:ext cx="534377" cy="259045"/>
    <xdr:sp macro="" textlink="">
      <xdr:nvSpPr>
        <xdr:cNvPr id="532" name="テキスト ボックス 531"/>
        <xdr:cNvSpPr txBox="1"/>
      </xdr:nvSpPr>
      <xdr:spPr>
        <a:xfrm>
          <a:off x="12547111" y="642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69342</xdr:rowOff>
    </xdr:from>
    <xdr:to>
      <xdr:col>85</xdr:col>
      <xdr:colOff>127000</xdr:colOff>
      <xdr:row>76</xdr:row>
      <xdr:rowOff>100620</xdr:rowOff>
    </xdr:to>
    <xdr:cxnSp macro="">
      <xdr:nvCxnSpPr>
        <xdr:cNvPr id="610" name="直線コネクタ 609"/>
        <xdr:cNvCxnSpPr/>
      </xdr:nvCxnSpPr>
      <xdr:spPr>
        <a:xfrm>
          <a:off x="15481300" y="13099542"/>
          <a:ext cx="8382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3437</xdr:rowOff>
    </xdr:from>
    <xdr:to>
      <xdr:col>81</xdr:col>
      <xdr:colOff>50800</xdr:colOff>
      <xdr:row>76</xdr:row>
      <xdr:rowOff>69342</xdr:rowOff>
    </xdr:to>
    <xdr:cxnSp macro="">
      <xdr:nvCxnSpPr>
        <xdr:cNvPr id="613" name="直線コネクタ 612"/>
        <xdr:cNvCxnSpPr/>
      </xdr:nvCxnSpPr>
      <xdr:spPr>
        <a:xfrm>
          <a:off x="14592300" y="13033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3437</xdr:rowOff>
    </xdr:from>
    <xdr:to>
      <xdr:col>76</xdr:col>
      <xdr:colOff>114300</xdr:colOff>
      <xdr:row>76</xdr:row>
      <xdr:rowOff>53840</xdr:rowOff>
    </xdr:to>
    <xdr:cxnSp macro="">
      <xdr:nvCxnSpPr>
        <xdr:cNvPr id="616" name="直線コネクタ 615"/>
        <xdr:cNvCxnSpPr/>
      </xdr:nvCxnSpPr>
      <xdr:spPr>
        <a:xfrm flipV="1">
          <a:off x="13703300" y="13033637"/>
          <a:ext cx="8890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17" name="フローチャート: 判断 616"/>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18" name="テキスト ボックス 617"/>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53840</xdr:rowOff>
    </xdr:from>
    <xdr:to>
      <xdr:col>71</xdr:col>
      <xdr:colOff>177800</xdr:colOff>
      <xdr:row>76</xdr:row>
      <xdr:rowOff>110578</xdr:rowOff>
    </xdr:to>
    <xdr:cxnSp macro="">
      <xdr:nvCxnSpPr>
        <xdr:cNvPr id="619" name="直線コネクタ 618"/>
        <xdr:cNvCxnSpPr/>
      </xdr:nvCxnSpPr>
      <xdr:spPr>
        <a:xfrm flipV="1">
          <a:off x="12814300" y="13084040"/>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29603</xdr:rowOff>
    </xdr:from>
    <xdr:to>
      <xdr:col>72</xdr:col>
      <xdr:colOff>38100</xdr:colOff>
      <xdr:row>78</xdr:row>
      <xdr:rowOff>131203</xdr:rowOff>
    </xdr:to>
    <xdr:sp macro="" textlink="">
      <xdr:nvSpPr>
        <xdr:cNvPr id="620" name="フローチャート: 判断 619"/>
        <xdr:cNvSpPr/>
      </xdr:nvSpPr>
      <xdr:spPr>
        <a:xfrm>
          <a:off x="13652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122330</xdr:rowOff>
    </xdr:from>
    <xdr:ext cx="534377" cy="259045"/>
    <xdr:sp macro="" textlink="">
      <xdr:nvSpPr>
        <xdr:cNvPr id="621" name="テキスト ボックス 620"/>
        <xdr:cNvSpPr txBox="1"/>
      </xdr:nvSpPr>
      <xdr:spPr>
        <a:xfrm>
          <a:off x="13436111" y="134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25236</xdr:rowOff>
    </xdr:from>
    <xdr:to>
      <xdr:col>67</xdr:col>
      <xdr:colOff>101600</xdr:colOff>
      <xdr:row>78</xdr:row>
      <xdr:rowOff>126836</xdr:rowOff>
    </xdr:to>
    <xdr:sp macro="" textlink="">
      <xdr:nvSpPr>
        <xdr:cNvPr id="622" name="フローチャート: 判断 621"/>
        <xdr:cNvSpPr/>
      </xdr:nvSpPr>
      <xdr:spPr>
        <a:xfrm>
          <a:off x="12763500" y="13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117963</xdr:rowOff>
    </xdr:from>
    <xdr:ext cx="534377" cy="259045"/>
    <xdr:sp macro="" textlink="">
      <xdr:nvSpPr>
        <xdr:cNvPr id="623" name="テキスト ボックス 622"/>
        <xdr:cNvSpPr txBox="1"/>
      </xdr:nvSpPr>
      <xdr:spPr>
        <a:xfrm>
          <a:off x="12547111" y="134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49820</xdr:rowOff>
    </xdr:from>
    <xdr:to>
      <xdr:col>85</xdr:col>
      <xdr:colOff>177800</xdr:colOff>
      <xdr:row>76</xdr:row>
      <xdr:rowOff>151420</xdr:rowOff>
    </xdr:to>
    <xdr:sp macro="" textlink="">
      <xdr:nvSpPr>
        <xdr:cNvPr id="629" name="楕円 628"/>
        <xdr:cNvSpPr/>
      </xdr:nvSpPr>
      <xdr:spPr>
        <a:xfrm>
          <a:off x="162687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72698</xdr:rowOff>
    </xdr:from>
    <xdr:ext cx="599010" cy="259045"/>
    <xdr:sp macro="" textlink="">
      <xdr:nvSpPr>
        <xdr:cNvPr id="630" name="公債費該当値テキスト"/>
        <xdr:cNvSpPr txBox="1"/>
      </xdr:nvSpPr>
      <xdr:spPr>
        <a:xfrm>
          <a:off x="16370300" y="1293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18542</xdr:rowOff>
    </xdr:from>
    <xdr:to>
      <xdr:col>81</xdr:col>
      <xdr:colOff>101600</xdr:colOff>
      <xdr:row>76</xdr:row>
      <xdr:rowOff>120142</xdr:rowOff>
    </xdr:to>
    <xdr:sp macro="" textlink="">
      <xdr:nvSpPr>
        <xdr:cNvPr id="631" name="楕円 630"/>
        <xdr:cNvSpPr/>
      </xdr:nvSpPr>
      <xdr:spPr>
        <a:xfrm>
          <a:off x="15430500" y="13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136668</xdr:rowOff>
    </xdr:from>
    <xdr:ext cx="599010" cy="259045"/>
    <xdr:sp macro="" textlink="">
      <xdr:nvSpPr>
        <xdr:cNvPr id="632" name="テキスト ボックス 631"/>
        <xdr:cNvSpPr txBox="1"/>
      </xdr:nvSpPr>
      <xdr:spPr>
        <a:xfrm>
          <a:off x="15181795" y="128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124087</xdr:rowOff>
    </xdr:from>
    <xdr:to>
      <xdr:col>76</xdr:col>
      <xdr:colOff>165100</xdr:colOff>
      <xdr:row>76</xdr:row>
      <xdr:rowOff>54237</xdr:rowOff>
    </xdr:to>
    <xdr:sp macro="" textlink="">
      <xdr:nvSpPr>
        <xdr:cNvPr id="633" name="楕円 632"/>
        <xdr:cNvSpPr/>
      </xdr:nvSpPr>
      <xdr:spPr>
        <a:xfrm>
          <a:off x="14541500" y="12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70764</xdr:rowOff>
    </xdr:from>
    <xdr:ext cx="599010" cy="259045"/>
    <xdr:sp macro="" textlink="">
      <xdr:nvSpPr>
        <xdr:cNvPr id="634" name="テキスト ボックス 633"/>
        <xdr:cNvSpPr txBox="1"/>
      </xdr:nvSpPr>
      <xdr:spPr>
        <a:xfrm>
          <a:off x="14292795" y="127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3040</xdr:rowOff>
    </xdr:from>
    <xdr:to>
      <xdr:col>72</xdr:col>
      <xdr:colOff>38100</xdr:colOff>
      <xdr:row>76</xdr:row>
      <xdr:rowOff>104640</xdr:rowOff>
    </xdr:to>
    <xdr:sp macro="" textlink="">
      <xdr:nvSpPr>
        <xdr:cNvPr id="635" name="楕円 634"/>
        <xdr:cNvSpPr/>
      </xdr:nvSpPr>
      <xdr:spPr>
        <a:xfrm>
          <a:off x="13652500" y="130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121167</xdr:rowOff>
    </xdr:from>
    <xdr:ext cx="599010" cy="259045"/>
    <xdr:sp macro="" textlink="">
      <xdr:nvSpPr>
        <xdr:cNvPr id="636" name="テキスト ボックス 635"/>
        <xdr:cNvSpPr txBox="1"/>
      </xdr:nvSpPr>
      <xdr:spPr>
        <a:xfrm>
          <a:off x="13403795" y="128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59778</xdr:rowOff>
    </xdr:from>
    <xdr:to>
      <xdr:col>67</xdr:col>
      <xdr:colOff>101600</xdr:colOff>
      <xdr:row>76</xdr:row>
      <xdr:rowOff>161378</xdr:rowOff>
    </xdr:to>
    <xdr:sp macro="" textlink="">
      <xdr:nvSpPr>
        <xdr:cNvPr id="637" name="楕円 636"/>
        <xdr:cNvSpPr/>
      </xdr:nvSpPr>
      <xdr:spPr>
        <a:xfrm>
          <a:off x="12763500" y="130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6456</xdr:rowOff>
    </xdr:from>
    <xdr:ext cx="599010" cy="259045"/>
    <xdr:sp macro="" textlink="">
      <xdr:nvSpPr>
        <xdr:cNvPr id="638" name="テキスト ボックス 637"/>
        <xdr:cNvSpPr txBox="1"/>
      </xdr:nvSpPr>
      <xdr:spPr>
        <a:xfrm>
          <a:off x="12514795" y="1286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38229</xdr:rowOff>
    </xdr:from>
    <xdr:to>
      <xdr:col>85</xdr:col>
      <xdr:colOff>127000</xdr:colOff>
      <xdr:row>99</xdr:row>
      <xdr:rowOff>40867</xdr:rowOff>
    </xdr:to>
    <xdr:cxnSp macro="">
      <xdr:nvCxnSpPr>
        <xdr:cNvPr id="667" name="直線コネクタ 666"/>
        <xdr:cNvCxnSpPr/>
      </xdr:nvCxnSpPr>
      <xdr:spPr>
        <a:xfrm>
          <a:off x="15481300" y="17011779"/>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29637</xdr:rowOff>
    </xdr:from>
    <xdr:to>
      <xdr:col>81</xdr:col>
      <xdr:colOff>50800</xdr:colOff>
      <xdr:row>99</xdr:row>
      <xdr:rowOff>38229</xdr:rowOff>
    </xdr:to>
    <xdr:cxnSp macro="">
      <xdr:nvCxnSpPr>
        <xdr:cNvPr id="670" name="直線コネクタ 669"/>
        <xdr:cNvCxnSpPr/>
      </xdr:nvCxnSpPr>
      <xdr:spPr>
        <a:xfrm>
          <a:off x="14592300" y="17003187"/>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28183</xdr:rowOff>
    </xdr:from>
    <xdr:to>
      <xdr:col>76</xdr:col>
      <xdr:colOff>114300</xdr:colOff>
      <xdr:row>99</xdr:row>
      <xdr:rowOff>29637</xdr:rowOff>
    </xdr:to>
    <xdr:cxnSp macro="">
      <xdr:nvCxnSpPr>
        <xdr:cNvPr id="673" name="直線コネクタ 672"/>
        <xdr:cNvCxnSpPr/>
      </xdr:nvCxnSpPr>
      <xdr:spPr>
        <a:xfrm>
          <a:off x="13703300" y="1700173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103496</xdr:rowOff>
    </xdr:from>
    <xdr:to>
      <xdr:col>76</xdr:col>
      <xdr:colOff>165100</xdr:colOff>
      <xdr:row>99</xdr:row>
      <xdr:rowOff>33646</xdr:rowOff>
    </xdr:to>
    <xdr:sp macro="" textlink="">
      <xdr:nvSpPr>
        <xdr:cNvPr id="674" name="フローチャート: 判断 673"/>
        <xdr:cNvSpPr/>
      </xdr:nvSpPr>
      <xdr:spPr>
        <a:xfrm>
          <a:off x="14541500" y="1690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50173</xdr:rowOff>
    </xdr:from>
    <xdr:ext cx="534377" cy="259045"/>
    <xdr:sp macro="" textlink="">
      <xdr:nvSpPr>
        <xdr:cNvPr id="675" name="テキスト ボックス 674"/>
        <xdr:cNvSpPr txBox="1"/>
      </xdr:nvSpPr>
      <xdr:spPr>
        <a:xfrm>
          <a:off x="14325111" y="166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165329</xdr:rowOff>
    </xdr:from>
    <xdr:to>
      <xdr:col>71</xdr:col>
      <xdr:colOff>177800</xdr:colOff>
      <xdr:row>99</xdr:row>
      <xdr:rowOff>28183</xdr:rowOff>
    </xdr:to>
    <xdr:cxnSp macro="">
      <xdr:nvCxnSpPr>
        <xdr:cNvPr id="676" name="直線コネクタ 675"/>
        <xdr:cNvCxnSpPr/>
      </xdr:nvCxnSpPr>
      <xdr:spPr>
        <a:xfrm>
          <a:off x="12814300" y="16967429"/>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87331</xdr:rowOff>
    </xdr:from>
    <xdr:to>
      <xdr:col>72</xdr:col>
      <xdr:colOff>38100</xdr:colOff>
      <xdr:row>99</xdr:row>
      <xdr:rowOff>17481</xdr:rowOff>
    </xdr:to>
    <xdr:sp macro="" textlink="">
      <xdr:nvSpPr>
        <xdr:cNvPr id="677" name="フローチャート: 判断 676"/>
        <xdr:cNvSpPr/>
      </xdr:nvSpPr>
      <xdr:spPr>
        <a:xfrm>
          <a:off x="13652500" y="1688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34008</xdr:rowOff>
    </xdr:from>
    <xdr:ext cx="599010" cy="259045"/>
    <xdr:sp macro="" textlink="">
      <xdr:nvSpPr>
        <xdr:cNvPr id="678" name="テキスト ボックス 677"/>
        <xdr:cNvSpPr txBox="1"/>
      </xdr:nvSpPr>
      <xdr:spPr>
        <a:xfrm>
          <a:off x="13403795" y="166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133914</xdr:rowOff>
    </xdr:from>
    <xdr:to>
      <xdr:col>67</xdr:col>
      <xdr:colOff>101600</xdr:colOff>
      <xdr:row>99</xdr:row>
      <xdr:rowOff>64064</xdr:rowOff>
    </xdr:to>
    <xdr:sp macro="" textlink="">
      <xdr:nvSpPr>
        <xdr:cNvPr id="679" name="フローチャート: 判断 678"/>
        <xdr:cNvSpPr/>
      </xdr:nvSpPr>
      <xdr:spPr>
        <a:xfrm>
          <a:off x="12763500" y="1693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55191</xdr:rowOff>
    </xdr:from>
    <xdr:ext cx="534377" cy="259045"/>
    <xdr:sp macro="" textlink="">
      <xdr:nvSpPr>
        <xdr:cNvPr id="680" name="テキスト ボックス 679"/>
        <xdr:cNvSpPr txBox="1"/>
      </xdr:nvSpPr>
      <xdr:spPr>
        <a:xfrm>
          <a:off x="12547111" y="1702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161517</xdr:rowOff>
    </xdr:from>
    <xdr:to>
      <xdr:col>85</xdr:col>
      <xdr:colOff>177800</xdr:colOff>
      <xdr:row>99</xdr:row>
      <xdr:rowOff>91667</xdr:rowOff>
    </xdr:to>
    <xdr:sp macro="" textlink="">
      <xdr:nvSpPr>
        <xdr:cNvPr id="686" name="楕円 685"/>
        <xdr:cNvSpPr/>
      </xdr:nvSpPr>
      <xdr:spPr>
        <a:xfrm>
          <a:off x="16268700" y="169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469744" cy="259045"/>
    <xdr:sp macro="" textlink="">
      <xdr:nvSpPr>
        <xdr:cNvPr id="687" name="積立金該当値テキスト"/>
        <xdr:cNvSpPr txBox="1"/>
      </xdr:nvSpPr>
      <xdr:spPr>
        <a:xfrm>
          <a:off x="16370300" y="168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158879</xdr:rowOff>
    </xdr:from>
    <xdr:to>
      <xdr:col>81</xdr:col>
      <xdr:colOff>101600</xdr:colOff>
      <xdr:row>99</xdr:row>
      <xdr:rowOff>89029</xdr:rowOff>
    </xdr:to>
    <xdr:sp macro="" textlink="">
      <xdr:nvSpPr>
        <xdr:cNvPr id="688" name="楕円 687"/>
        <xdr:cNvSpPr/>
      </xdr:nvSpPr>
      <xdr:spPr>
        <a:xfrm>
          <a:off x="15430500" y="169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80156</xdr:rowOff>
    </xdr:from>
    <xdr:ext cx="469744" cy="259045"/>
    <xdr:sp macro="" textlink="">
      <xdr:nvSpPr>
        <xdr:cNvPr id="689" name="テキスト ボックス 688"/>
        <xdr:cNvSpPr txBox="1"/>
      </xdr:nvSpPr>
      <xdr:spPr>
        <a:xfrm>
          <a:off x="15246428" y="1705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150287</xdr:rowOff>
    </xdr:from>
    <xdr:to>
      <xdr:col>76</xdr:col>
      <xdr:colOff>165100</xdr:colOff>
      <xdr:row>99</xdr:row>
      <xdr:rowOff>80437</xdr:rowOff>
    </xdr:to>
    <xdr:sp macro="" textlink="">
      <xdr:nvSpPr>
        <xdr:cNvPr id="690" name="楕円 689"/>
        <xdr:cNvSpPr/>
      </xdr:nvSpPr>
      <xdr:spPr>
        <a:xfrm>
          <a:off x="14541500" y="169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71564</xdr:rowOff>
    </xdr:from>
    <xdr:ext cx="534377" cy="259045"/>
    <xdr:sp macro="" textlink="">
      <xdr:nvSpPr>
        <xdr:cNvPr id="691" name="テキスト ボックス 690"/>
        <xdr:cNvSpPr txBox="1"/>
      </xdr:nvSpPr>
      <xdr:spPr>
        <a:xfrm>
          <a:off x="14325111" y="170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148833</xdr:rowOff>
    </xdr:from>
    <xdr:to>
      <xdr:col>72</xdr:col>
      <xdr:colOff>38100</xdr:colOff>
      <xdr:row>99</xdr:row>
      <xdr:rowOff>78983</xdr:rowOff>
    </xdr:to>
    <xdr:sp macro="" textlink="">
      <xdr:nvSpPr>
        <xdr:cNvPr id="692" name="楕円 691"/>
        <xdr:cNvSpPr/>
      </xdr:nvSpPr>
      <xdr:spPr>
        <a:xfrm>
          <a:off x="13652500" y="16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70110</xdr:rowOff>
    </xdr:from>
    <xdr:ext cx="534377" cy="259045"/>
    <xdr:sp macro="" textlink="">
      <xdr:nvSpPr>
        <xdr:cNvPr id="693" name="テキスト ボックス 692"/>
        <xdr:cNvSpPr txBox="1"/>
      </xdr:nvSpPr>
      <xdr:spPr>
        <a:xfrm>
          <a:off x="13436111" y="170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114529</xdr:rowOff>
    </xdr:from>
    <xdr:to>
      <xdr:col>67</xdr:col>
      <xdr:colOff>101600</xdr:colOff>
      <xdr:row>99</xdr:row>
      <xdr:rowOff>44679</xdr:rowOff>
    </xdr:to>
    <xdr:sp macro="" textlink="">
      <xdr:nvSpPr>
        <xdr:cNvPr id="694" name="楕円 693"/>
        <xdr:cNvSpPr/>
      </xdr:nvSpPr>
      <xdr:spPr>
        <a:xfrm>
          <a:off x="12763500" y="169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61206</xdr:rowOff>
    </xdr:from>
    <xdr:ext cx="534377" cy="259045"/>
    <xdr:sp macro="" textlink="">
      <xdr:nvSpPr>
        <xdr:cNvPr id="695" name="テキスト ボックス 694"/>
        <xdr:cNvSpPr txBox="1"/>
      </xdr:nvSpPr>
      <xdr:spPr>
        <a:xfrm>
          <a:off x="12547111" y="1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159588</xdr:rowOff>
    </xdr:from>
    <xdr:to>
      <xdr:col>116</xdr:col>
      <xdr:colOff>63500</xdr:colOff>
      <xdr:row>39</xdr:row>
      <xdr:rowOff>44450</xdr:rowOff>
    </xdr:to>
    <xdr:cxnSp macro="">
      <xdr:nvCxnSpPr>
        <xdr:cNvPr id="724" name="直線コネクタ 723"/>
        <xdr:cNvCxnSpPr/>
      </xdr:nvCxnSpPr>
      <xdr:spPr>
        <a:xfrm flipV="1">
          <a:off x="21323300" y="6503238"/>
          <a:ext cx="8382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130086</xdr:rowOff>
    </xdr:from>
    <xdr:to>
      <xdr:col>107</xdr:col>
      <xdr:colOff>101600</xdr:colOff>
      <xdr:row>39</xdr:row>
      <xdr:rowOff>60236</xdr:rowOff>
    </xdr:to>
    <xdr:sp macro="" textlink="">
      <xdr:nvSpPr>
        <xdr:cNvPr id="731" name="フローチャート: 判断 730"/>
        <xdr:cNvSpPr/>
      </xdr:nvSpPr>
      <xdr:spPr>
        <a:xfrm>
          <a:off x="20383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76763</xdr:rowOff>
    </xdr:from>
    <xdr:ext cx="378565" cy="259045"/>
    <xdr:sp macro="" textlink="">
      <xdr:nvSpPr>
        <xdr:cNvPr id="732" name="テキスト ボックス 731"/>
        <xdr:cNvSpPr txBox="1"/>
      </xdr:nvSpPr>
      <xdr:spPr>
        <a:xfrm>
          <a:off x="20245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34" name="フローチャート: 判断 733"/>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69486</xdr:rowOff>
    </xdr:from>
    <xdr:ext cx="469744" cy="259045"/>
    <xdr:sp macro="" textlink="">
      <xdr:nvSpPr>
        <xdr:cNvPr id="735" name="テキスト ボックス 734"/>
        <xdr:cNvSpPr txBox="1"/>
      </xdr:nvSpPr>
      <xdr:spPr>
        <a:xfrm>
          <a:off x="19310428" y="64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104635</xdr:rowOff>
    </xdr:from>
    <xdr:to>
      <xdr:col>98</xdr:col>
      <xdr:colOff>38100</xdr:colOff>
      <xdr:row>39</xdr:row>
      <xdr:rowOff>34785</xdr:rowOff>
    </xdr:to>
    <xdr:sp macro="" textlink="">
      <xdr:nvSpPr>
        <xdr:cNvPr id="736" name="フローチャート: 判断 735"/>
        <xdr:cNvSpPr/>
      </xdr:nvSpPr>
      <xdr:spPr>
        <a:xfrm>
          <a:off x="18605500" y="66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51312</xdr:rowOff>
    </xdr:from>
    <xdr:ext cx="469744" cy="259045"/>
    <xdr:sp macro="" textlink="">
      <xdr:nvSpPr>
        <xdr:cNvPr id="737" name="テキスト ボックス 736"/>
        <xdr:cNvSpPr txBox="1"/>
      </xdr:nvSpPr>
      <xdr:spPr>
        <a:xfrm>
          <a:off x="18421428" y="6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108788</xdr:rowOff>
    </xdr:from>
    <xdr:to>
      <xdr:col>116</xdr:col>
      <xdr:colOff>114300</xdr:colOff>
      <xdr:row>38</xdr:row>
      <xdr:rowOff>38939</xdr:rowOff>
    </xdr:to>
    <xdr:sp macro="" textlink="">
      <xdr:nvSpPr>
        <xdr:cNvPr id="743" name="楕円 742"/>
        <xdr:cNvSpPr/>
      </xdr:nvSpPr>
      <xdr:spPr>
        <a:xfrm>
          <a:off x="221107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131665</xdr:rowOff>
    </xdr:from>
    <xdr:ext cx="469744" cy="259045"/>
    <xdr:sp macro="" textlink="">
      <xdr:nvSpPr>
        <xdr:cNvPr id="744" name="投資及び出資金該当値テキスト"/>
        <xdr:cNvSpPr txBox="1"/>
      </xdr:nvSpPr>
      <xdr:spPr>
        <a:xfrm>
          <a:off x="22212300" y="63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138968</xdr:rowOff>
    </xdr:from>
    <xdr:to>
      <xdr:col>116</xdr:col>
      <xdr:colOff>63500</xdr:colOff>
      <xdr:row>58</xdr:row>
      <xdr:rowOff>139334</xdr:rowOff>
    </xdr:to>
    <xdr:cxnSp macro="">
      <xdr:nvCxnSpPr>
        <xdr:cNvPr id="779" name="直線コネクタ 778"/>
        <xdr:cNvCxnSpPr/>
      </xdr:nvCxnSpPr>
      <xdr:spPr>
        <a:xfrm>
          <a:off x="21323300" y="1008306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138968</xdr:rowOff>
    </xdr:from>
    <xdr:to>
      <xdr:col>111</xdr:col>
      <xdr:colOff>177800</xdr:colOff>
      <xdr:row>58</xdr:row>
      <xdr:rowOff>139334</xdr:rowOff>
    </xdr:to>
    <xdr:cxnSp macro="">
      <xdr:nvCxnSpPr>
        <xdr:cNvPr id="782" name="直線コネクタ 781"/>
        <xdr:cNvCxnSpPr/>
      </xdr:nvCxnSpPr>
      <xdr:spPr>
        <a:xfrm flipV="1">
          <a:off x="20434300" y="1008306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139517</xdr:rowOff>
    </xdr:to>
    <xdr:cxnSp macro="">
      <xdr:nvCxnSpPr>
        <xdr:cNvPr id="785" name="直線コネクタ 784"/>
        <xdr:cNvCxnSpPr/>
      </xdr:nvCxnSpPr>
      <xdr:spPr>
        <a:xfrm flipV="1">
          <a:off x="19545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62245</xdr:rowOff>
    </xdr:from>
    <xdr:to>
      <xdr:col>107</xdr:col>
      <xdr:colOff>101600</xdr:colOff>
      <xdr:row>56</xdr:row>
      <xdr:rowOff>163845</xdr:rowOff>
    </xdr:to>
    <xdr:sp macro="" textlink="">
      <xdr:nvSpPr>
        <xdr:cNvPr id="786" name="フローチャート: 判断 785"/>
        <xdr:cNvSpPr/>
      </xdr:nvSpPr>
      <xdr:spPr>
        <a:xfrm>
          <a:off x="20383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8922</xdr:rowOff>
    </xdr:from>
    <xdr:ext cx="469744" cy="259045"/>
    <xdr:sp macro="" textlink="">
      <xdr:nvSpPr>
        <xdr:cNvPr id="787" name="テキスト ボックス 786"/>
        <xdr:cNvSpPr txBox="1"/>
      </xdr:nvSpPr>
      <xdr:spPr>
        <a:xfrm>
          <a:off x="20199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139517</xdr:rowOff>
    </xdr:to>
    <xdr:cxnSp macro="">
      <xdr:nvCxnSpPr>
        <xdr:cNvPr id="788" name="直線コネクタ 787"/>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88534</xdr:rowOff>
    </xdr:from>
    <xdr:to>
      <xdr:col>116</xdr:col>
      <xdr:colOff>114300</xdr:colOff>
      <xdr:row>59</xdr:row>
      <xdr:rowOff>18684</xdr:rowOff>
    </xdr:to>
    <xdr:sp macro="" textlink="">
      <xdr:nvSpPr>
        <xdr:cNvPr id="798" name="楕円 797"/>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3461</xdr:rowOff>
    </xdr:from>
    <xdr:ext cx="249299" cy="259045"/>
    <xdr:sp macro="" textlink="">
      <xdr:nvSpPr>
        <xdr:cNvPr id="799"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88168</xdr:rowOff>
    </xdr:from>
    <xdr:to>
      <xdr:col>112</xdr:col>
      <xdr:colOff>38100</xdr:colOff>
      <xdr:row>59</xdr:row>
      <xdr:rowOff>18318</xdr:rowOff>
    </xdr:to>
    <xdr:sp macro="" textlink="">
      <xdr:nvSpPr>
        <xdr:cNvPr id="800" name="楕円 799"/>
        <xdr:cNvSpPr/>
      </xdr:nvSpPr>
      <xdr:spPr>
        <a:xfrm>
          <a:off x="21272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9445</xdr:rowOff>
    </xdr:from>
    <xdr:ext cx="313932" cy="259045"/>
    <xdr:sp macro="" textlink="">
      <xdr:nvSpPr>
        <xdr:cNvPr id="801" name="テキスト ボックス 800"/>
        <xdr:cNvSpPr txBox="1"/>
      </xdr:nvSpPr>
      <xdr:spPr>
        <a:xfrm>
          <a:off x="21166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88534</xdr:rowOff>
    </xdr:from>
    <xdr:to>
      <xdr:col>107</xdr:col>
      <xdr:colOff>101600</xdr:colOff>
      <xdr:row>59</xdr:row>
      <xdr:rowOff>18684</xdr:rowOff>
    </xdr:to>
    <xdr:sp macro="" textlink="">
      <xdr:nvSpPr>
        <xdr:cNvPr id="802" name="楕円 801"/>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9811</xdr:rowOff>
    </xdr:from>
    <xdr:ext cx="249299" cy="259045"/>
    <xdr:sp macro="" textlink="">
      <xdr:nvSpPr>
        <xdr:cNvPr id="803" name="テキスト ボックス 802"/>
        <xdr:cNvSpPr txBox="1"/>
      </xdr:nvSpPr>
      <xdr:spPr>
        <a:xfrm>
          <a:off x="20309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04" name="楕円 803"/>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05" name="テキスト ボックス 804"/>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06" name="楕円 805"/>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07" name="テキスト ボックス 806"/>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7533</xdr:rowOff>
    </xdr:from>
    <xdr:to>
      <xdr:col>116</xdr:col>
      <xdr:colOff>63500</xdr:colOff>
      <xdr:row>77</xdr:row>
      <xdr:rowOff>21473</xdr:rowOff>
    </xdr:to>
    <xdr:cxnSp macro="">
      <xdr:nvCxnSpPr>
        <xdr:cNvPr id="834" name="直線コネクタ 833"/>
        <xdr:cNvCxnSpPr/>
      </xdr:nvCxnSpPr>
      <xdr:spPr>
        <a:xfrm flipV="1">
          <a:off x="21323300" y="13209183"/>
          <a:ext cx="838200" cy="1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21473</xdr:rowOff>
    </xdr:from>
    <xdr:to>
      <xdr:col>111</xdr:col>
      <xdr:colOff>177800</xdr:colOff>
      <xdr:row>77</xdr:row>
      <xdr:rowOff>40160</xdr:rowOff>
    </xdr:to>
    <xdr:cxnSp macro="">
      <xdr:nvCxnSpPr>
        <xdr:cNvPr id="837" name="直線コネクタ 836"/>
        <xdr:cNvCxnSpPr/>
      </xdr:nvCxnSpPr>
      <xdr:spPr>
        <a:xfrm flipV="1">
          <a:off x="20434300" y="13223123"/>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40160</xdr:rowOff>
    </xdr:from>
    <xdr:to>
      <xdr:col>107</xdr:col>
      <xdr:colOff>50800</xdr:colOff>
      <xdr:row>77</xdr:row>
      <xdr:rowOff>50059</xdr:rowOff>
    </xdr:to>
    <xdr:cxnSp macro="">
      <xdr:nvCxnSpPr>
        <xdr:cNvPr id="840" name="直線コネクタ 839"/>
        <xdr:cNvCxnSpPr/>
      </xdr:nvCxnSpPr>
      <xdr:spPr>
        <a:xfrm flipV="1">
          <a:off x="19545300" y="13241810"/>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23230</xdr:rowOff>
    </xdr:from>
    <xdr:to>
      <xdr:col>107</xdr:col>
      <xdr:colOff>101600</xdr:colOff>
      <xdr:row>77</xdr:row>
      <xdr:rowOff>124830</xdr:rowOff>
    </xdr:to>
    <xdr:sp macro="" textlink="">
      <xdr:nvSpPr>
        <xdr:cNvPr id="841" name="フローチャート: 判断 840"/>
        <xdr:cNvSpPr/>
      </xdr:nvSpPr>
      <xdr:spPr>
        <a:xfrm>
          <a:off x="20383500" y="132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115957</xdr:rowOff>
    </xdr:from>
    <xdr:ext cx="599010" cy="259045"/>
    <xdr:sp macro="" textlink="">
      <xdr:nvSpPr>
        <xdr:cNvPr id="842" name="テキスト ボックス 841"/>
        <xdr:cNvSpPr txBox="1"/>
      </xdr:nvSpPr>
      <xdr:spPr>
        <a:xfrm>
          <a:off x="20134795" y="133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41247</xdr:rowOff>
    </xdr:from>
    <xdr:to>
      <xdr:col>102</xdr:col>
      <xdr:colOff>114300</xdr:colOff>
      <xdr:row>77</xdr:row>
      <xdr:rowOff>50059</xdr:rowOff>
    </xdr:to>
    <xdr:cxnSp macro="">
      <xdr:nvCxnSpPr>
        <xdr:cNvPr id="843" name="直線コネクタ 842"/>
        <xdr:cNvCxnSpPr/>
      </xdr:nvCxnSpPr>
      <xdr:spPr>
        <a:xfrm>
          <a:off x="18656300" y="13242897"/>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99941</xdr:rowOff>
    </xdr:from>
    <xdr:to>
      <xdr:col>102</xdr:col>
      <xdr:colOff>165100</xdr:colOff>
      <xdr:row>78</xdr:row>
      <xdr:rowOff>30091</xdr:rowOff>
    </xdr:to>
    <xdr:sp macro="" textlink="">
      <xdr:nvSpPr>
        <xdr:cNvPr id="844" name="フローチャート: 判断 843"/>
        <xdr:cNvSpPr/>
      </xdr:nvSpPr>
      <xdr:spPr>
        <a:xfrm>
          <a:off x="19494500" y="1330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21218</xdr:rowOff>
    </xdr:from>
    <xdr:ext cx="534377" cy="259045"/>
    <xdr:sp macro="" textlink="">
      <xdr:nvSpPr>
        <xdr:cNvPr id="845" name="テキスト ボックス 844"/>
        <xdr:cNvSpPr txBox="1"/>
      </xdr:nvSpPr>
      <xdr:spPr>
        <a:xfrm>
          <a:off x="19278111" y="1339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105138</xdr:rowOff>
    </xdr:from>
    <xdr:to>
      <xdr:col>98</xdr:col>
      <xdr:colOff>38100</xdr:colOff>
      <xdr:row>78</xdr:row>
      <xdr:rowOff>35288</xdr:rowOff>
    </xdr:to>
    <xdr:sp macro="" textlink="">
      <xdr:nvSpPr>
        <xdr:cNvPr id="846" name="フローチャート: 判断 845"/>
        <xdr:cNvSpPr/>
      </xdr:nvSpPr>
      <xdr:spPr>
        <a:xfrm>
          <a:off x="18605500" y="133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26415</xdr:rowOff>
    </xdr:from>
    <xdr:ext cx="534377" cy="259045"/>
    <xdr:sp macro="" textlink="">
      <xdr:nvSpPr>
        <xdr:cNvPr id="847" name="テキスト ボックス 846"/>
        <xdr:cNvSpPr txBox="1"/>
      </xdr:nvSpPr>
      <xdr:spPr>
        <a:xfrm>
          <a:off x="18389111" y="13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128183</xdr:rowOff>
    </xdr:from>
    <xdr:to>
      <xdr:col>116</xdr:col>
      <xdr:colOff>114300</xdr:colOff>
      <xdr:row>77</xdr:row>
      <xdr:rowOff>58333</xdr:rowOff>
    </xdr:to>
    <xdr:sp macro="" textlink="">
      <xdr:nvSpPr>
        <xdr:cNvPr id="853" name="楕円 852"/>
        <xdr:cNvSpPr/>
      </xdr:nvSpPr>
      <xdr:spPr>
        <a:xfrm>
          <a:off x="22110700" y="131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151060</xdr:rowOff>
    </xdr:from>
    <xdr:ext cx="599010" cy="259045"/>
    <xdr:sp macro="" textlink="">
      <xdr:nvSpPr>
        <xdr:cNvPr id="854" name="繰出金該当値テキスト"/>
        <xdr:cNvSpPr txBox="1"/>
      </xdr:nvSpPr>
      <xdr:spPr>
        <a:xfrm>
          <a:off x="22212300" y="1300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142123</xdr:rowOff>
    </xdr:from>
    <xdr:to>
      <xdr:col>112</xdr:col>
      <xdr:colOff>38100</xdr:colOff>
      <xdr:row>77</xdr:row>
      <xdr:rowOff>72273</xdr:rowOff>
    </xdr:to>
    <xdr:sp macro="" textlink="">
      <xdr:nvSpPr>
        <xdr:cNvPr id="855" name="楕円 854"/>
        <xdr:cNvSpPr/>
      </xdr:nvSpPr>
      <xdr:spPr>
        <a:xfrm>
          <a:off x="21272500" y="131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88799</xdr:rowOff>
    </xdr:from>
    <xdr:ext cx="599010" cy="259045"/>
    <xdr:sp macro="" textlink="">
      <xdr:nvSpPr>
        <xdr:cNvPr id="856" name="テキスト ボックス 855"/>
        <xdr:cNvSpPr txBox="1"/>
      </xdr:nvSpPr>
      <xdr:spPr>
        <a:xfrm>
          <a:off x="21023795" y="1294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160810</xdr:rowOff>
    </xdr:from>
    <xdr:to>
      <xdr:col>107</xdr:col>
      <xdr:colOff>101600</xdr:colOff>
      <xdr:row>77</xdr:row>
      <xdr:rowOff>90960</xdr:rowOff>
    </xdr:to>
    <xdr:sp macro="" textlink="">
      <xdr:nvSpPr>
        <xdr:cNvPr id="857" name="楕円 856"/>
        <xdr:cNvSpPr/>
      </xdr:nvSpPr>
      <xdr:spPr>
        <a:xfrm>
          <a:off x="20383500" y="131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107487</xdr:rowOff>
    </xdr:from>
    <xdr:ext cx="599010" cy="259045"/>
    <xdr:sp macro="" textlink="">
      <xdr:nvSpPr>
        <xdr:cNvPr id="858" name="テキスト ボックス 857"/>
        <xdr:cNvSpPr txBox="1"/>
      </xdr:nvSpPr>
      <xdr:spPr>
        <a:xfrm>
          <a:off x="20134795" y="1296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170709</xdr:rowOff>
    </xdr:from>
    <xdr:to>
      <xdr:col>102</xdr:col>
      <xdr:colOff>165100</xdr:colOff>
      <xdr:row>77</xdr:row>
      <xdr:rowOff>100859</xdr:rowOff>
    </xdr:to>
    <xdr:sp macro="" textlink="">
      <xdr:nvSpPr>
        <xdr:cNvPr id="859" name="楕円 858"/>
        <xdr:cNvSpPr/>
      </xdr:nvSpPr>
      <xdr:spPr>
        <a:xfrm>
          <a:off x="19494500" y="132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117386</xdr:rowOff>
    </xdr:from>
    <xdr:ext cx="599010" cy="259045"/>
    <xdr:sp macro="" textlink="">
      <xdr:nvSpPr>
        <xdr:cNvPr id="860" name="テキスト ボックス 859"/>
        <xdr:cNvSpPr txBox="1"/>
      </xdr:nvSpPr>
      <xdr:spPr>
        <a:xfrm>
          <a:off x="19245795" y="1297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161897</xdr:rowOff>
    </xdr:from>
    <xdr:to>
      <xdr:col>98</xdr:col>
      <xdr:colOff>38100</xdr:colOff>
      <xdr:row>77</xdr:row>
      <xdr:rowOff>92047</xdr:rowOff>
    </xdr:to>
    <xdr:sp macro="" textlink="">
      <xdr:nvSpPr>
        <xdr:cNvPr id="861" name="楕円 860"/>
        <xdr:cNvSpPr/>
      </xdr:nvSpPr>
      <xdr:spPr>
        <a:xfrm>
          <a:off x="18605500" y="131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108573</xdr:rowOff>
    </xdr:from>
    <xdr:ext cx="599010" cy="259045"/>
    <xdr:sp macro="" textlink="">
      <xdr:nvSpPr>
        <xdr:cNvPr id="862" name="テキスト ボックス 861"/>
        <xdr:cNvSpPr txBox="1"/>
      </xdr:nvSpPr>
      <xdr:spPr>
        <a:xfrm>
          <a:off x="18356795" y="1296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３８８，４２５円となっている。主な構成項目である人件費は、住民一人当たり１５２，１３１円となっており、平成２３年度から同水準で推移してきており、抑制傾向にある。さらに、類似団体平均と比べても高い水準にあるとはいえない。 定員適正化計画による人員削減と、地域給与の導入によることが主な要因である。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１９５，０５２円となっており、類似団体平均と比較して一人当たりコスト低い状況となっている。前年度決算と比較すると１２％増となっているが、ゴールデンユートピアおおちの改修事業とサポート経営体設立に対する出資が主な要因である。</a:t>
          </a:r>
        </a:p>
        <a:p>
          <a:r>
            <a:rPr kumimoji="1" lang="ja-JP" altLang="en-US" sz="1300">
              <a:latin typeface="ＭＳ Ｐゴシック" panose="020B0600070205080204" pitchFamily="50" charset="-128"/>
              <a:ea typeface="ＭＳ Ｐゴシック" panose="020B0600070205080204" pitchFamily="50" charset="-128"/>
            </a:rPr>
            <a:t>　この先作成される公共施設等総合管理計画に基づき、事業の取捨選択を徹底していくことで、事業費の減少を目指すこととしている。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4,801
4,783
282.92
6,665,830
6,361,603
136,707
3,767,998
9,614,904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2680</xdr:rowOff>
    </xdr:from>
    <xdr:to>
      <xdr:col>24</xdr:col>
      <xdr:colOff>63500</xdr:colOff>
      <xdr:row>38</xdr:row>
      <xdr:rowOff>15786</xdr:rowOff>
    </xdr:to>
    <xdr:cxnSp macro="">
      <xdr:nvCxnSpPr>
        <xdr:cNvPr id="60" name="直線コネクタ 59"/>
        <xdr:cNvCxnSpPr/>
      </xdr:nvCxnSpPr>
      <xdr:spPr>
        <a:xfrm flipV="1">
          <a:off x="3797300" y="6517780"/>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12929</xdr:rowOff>
    </xdr:from>
    <xdr:to>
      <xdr:col>19</xdr:col>
      <xdr:colOff>177800</xdr:colOff>
      <xdr:row>38</xdr:row>
      <xdr:rowOff>15786</xdr:rowOff>
    </xdr:to>
    <xdr:cxnSp macro="">
      <xdr:nvCxnSpPr>
        <xdr:cNvPr id="63" name="直線コネクタ 62"/>
        <xdr:cNvCxnSpPr/>
      </xdr:nvCxnSpPr>
      <xdr:spPr>
        <a:xfrm>
          <a:off x="2908300" y="65280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12929</xdr:rowOff>
    </xdr:from>
    <xdr:to>
      <xdr:col>15</xdr:col>
      <xdr:colOff>50800</xdr:colOff>
      <xdr:row>38</xdr:row>
      <xdr:rowOff>34227</xdr:rowOff>
    </xdr:to>
    <xdr:cxnSp macro="">
      <xdr:nvCxnSpPr>
        <xdr:cNvPr id="66" name="直線コネクタ 65"/>
        <xdr:cNvCxnSpPr/>
      </xdr:nvCxnSpPr>
      <xdr:spPr>
        <a:xfrm flipV="1">
          <a:off x="2019300" y="6528029"/>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131813</xdr:rowOff>
    </xdr:from>
    <xdr:to>
      <xdr:col>15</xdr:col>
      <xdr:colOff>101600</xdr:colOff>
      <xdr:row>38</xdr:row>
      <xdr:rowOff>61964</xdr:rowOff>
    </xdr:to>
    <xdr:sp macro="" textlink="">
      <xdr:nvSpPr>
        <xdr:cNvPr id="67" name="フローチャート: 判断 66"/>
        <xdr:cNvSpPr/>
      </xdr:nvSpPr>
      <xdr:spPr>
        <a:xfrm>
          <a:off x="2857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78490</xdr:rowOff>
    </xdr:from>
    <xdr:ext cx="534377" cy="259045"/>
    <xdr:sp macro="" textlink="">
      <xdr:nvSpPr>
        <xdr:cNvPr id="68" name="テキスト ボックス 67"/>
        <xdr:cNvSpPr txBox="1"/>
      </xdr:nvSpPr>
      <xdr:spPr>
        <a:xfrm>
          <a:off x="2641111" y="6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27597</xdr:rowOff>
    </xdr:from>
    <xdr:to>
      <xdr:col>10</xdr:col>
      <xdr:colOff>114300</xdr:colOff>
      <xdr:row>38</xdr:row>
      <xdr:rowOff>34227</xdr:rowOff>
    </xdr:to>
    <xdr:cxnSp macro="">
      <xdr:nvCxnSpPr>
        <xdr:cNvPr id="69" name="直線コネクタ 68"/>
        <xdr:cNvCxnSpPr/>
      </xdr:nvCxnSpPr>
      <xdr:spPr>
        <a:xfrm>
          <a:off x="1130300" y="654269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39815</xdr:rowOff>
    </xdr:from>
    <xdr:to>
      <xdr:col>10</xdr:col>
      <xdr:colOff>165100</xdr:colOff>
      <xdr:row>38</xdr:row>
      <xdr:rowOff>141415</xdr:rowOff>
    </xdr:to>
    <xdr:sp macro="" textlink="">
      <xdr:nvSpPr>
        <xdr:cNvPr id="70" name="フローチャート: 判断 69"/>
        <xdr:cNvSpPr/>
      </xdr:nvSpPr>
      <xdr:spPr>
        <a:xfrm>
          <a:off x="1968500" y="65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132542</xdr:rowOff>
    </xdr:from>
    <xdr:ext cx="469744" cy="259045"/>
    <xdr:sp macro="" textlink="">
      <xdr:nvSpPr>
        <xdr:cNvPr id="71" name="テキスト ボックス 70"/>
        <xdr:cNvSpPr txBox="1"/>
      </xdr:nvSpPr>
      <xdr:spPr>
        <a:xfrm>
          <a:off x="1784428" y="66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43205</xdr:rowOff>
    </xdr:from>
    <xdr:to>
      <xdr:col>6</xdr:col>
      <xdr:colOff>38100</xdr:colOff>
      <xdr:row>38</xdr:row>
      <xdr:rowOff>144805</xdr:rowOff>
    </xdr:to>
    <xdr:sp macro="" textlink="">
      <xdr:nvSpPr>
        <xdr:cNvPr id="72" name="フローチャート: 判断 71"/>
        <xdr:cNvSpPr/>
      </xdr:nvSpPr>
      <xdr:spPr>
        <a:xfrm>
          <a:off x="1079500" y="65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135932</xdr:rowOff>
    </xdr:from>
    <xdr:ext cx="469744" cy="259045"/>
    <xdr:sp macro="" textlink="">
      <xdr:nvSpPr>
        <xdr:cNvPr id="73" name="テキスト ボックス 72"/>
        <xdr:cNvSpPr txBox="1"/>
      </xdr:nvSpPr>
      <xdr:spPr>
        <a:xfrm>
          <a:off x="895428" y="665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123330</xdr:rowOff>
    </xdr:from>
    <xdr:to>
      <xdr:col>24</xdr:col>
      <xdr:colOff>114300</xdr:colOff>
      <xdr:row>38</xdr:row>
      <xdr:rowOff>53480</xdr:rowOff>
    </xdr:to>
    <xdr:sp macro="" textlink="">
      <xdr:nvSpPr>
        <xdr:cNvPr id="79" name="楕円 78"/>
        <xdr:cNvSpPr/>
      </xdr:nvSpPr>
      <xdr:spPr>
        <a:xfrm>
          <a:off x="45847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136436</xdr:rowOff>
    </xdr:from>
    <xdr:to>
      <xdr:col>20</xdr:col>
      <xdr:colOff>38100</xdr:colOff>
      <xdr:row>38</xdr:row>
      <xdr:rowOff>66587</xdr:rowOff>
    </xdr:to>
    <xdr:sp macro="" textlink="">
      <xdr:nvSpPr>
        <xdr:cNvPr id="81" name="楕円 80"/>
        <xdr:cNvSpPr/>
      </xdr:nvSpPr>
      <xdr:spPr>
        <a:xfrm>
          <a:off x="3746500" y="6480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57713</xdr:rowOff>
    </xdr:from>
    <xdr:ext cx="534377" cy="259045"/>
    <xdr:sp macro="" textlink="">
      <xdr:nvSpPr>
        <xdr:cNvPr id="82" name="テキスト ボックス 81"/>
        <xdr:cNvSpPr txBox="1"/>
      </xdr:nvSpPr>
      <xdr:spPr>
        <a:xfrm>
          <a:off x="3530111" y="65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133579</xdr:rowOff>
    </xdr:from>
    <xdr:to>
      <xdr:col>15</xdr:col>
      <xdr:colOff>101600</xdr:colOff>
      <xdr:row>38</xdr:row>
      <xdr:rowOff>63729</xdr:rowOff>
    </xdr:to>
    <xdr:sp macro="" textlink="">
      <xdr:nvSpPr>
        <xdr:cNvPr id="83" name="楕円 82"/>
        <xdr:cNvSpPr/>
      </xdr:nvSpPr>
      <xdr:spPr>
        <a:xfrm>
          <a:off x="2857500" y="64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54856</xdr:rowOff>
    </xdr:from>
    <xdr:ext cx="534377" cy="259045"/>
    <xdr:sp macro="" textlink="">
      <xdr:nvSpPr>
        <xdr:cNvPr id="84" name="テキスト ボックス 83"/>
        <xdr:cNvSpPr txBox="1"/>
      </xdr:nvSpPr>
      <xdr:spPr>
        <a:xfrm>
          <a:off x="2641111" y="65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154877</xdr:rowOff>
    </xdr:from>
    <xdr:to>
      <xdr:col>10</xdr:col>
      <xdr:colOff>165100</xdr:colOff>
      <xdr:row>38</xdr:row>
      <xdr:rowOff>85027</xdr:rowOff>
    </xdr:to>
    <xdr:sp macro="" textlink="">
      <xdr:nvSpPr>
        <xdr:cNvPr id="85" name="楕円 84"/>
        <xdr:cNvSpPr/>
      </xdr:nvSpPr>
      <xdr:spPr>
        <a:xfrm>
          <a:off x="1968500" y="64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101554</xdr:rowOff>
    </xdr:from>
    <xdr:ext cx="534377" cy="259045"/>
    <xdr:sp macro="" textlink="">
      <xdr:nvSpPr>
        <xdr:cNvPr id="86" name="テキスト ボックス 85"/>
        <xdr:cNvSpPr txBox="1"/>
      </xdr:nvSpPr>
      <xdr:spPr>
        <a:xfrm>
          <a:off x="1752111" y="62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148247</xdr:rowOff>
    </xdr:from>
    <xdr:to>
      <xdr:col>6</xdr:col>
      <xdr:colOff>38100</xdr:colOff>
      <xdr:row>38</xdr:row>
      <xdr:rowOff>78397</xdr:rowOff>
    </xdr:to>
    <xdr:sp macro="" textlink="">
      <xdr:nvSpPr>
        <xdr:cNvPr id="87" name="楕円 86"/>
        <xdr:cNvSpPr/>
      </xdr:nvSpPr>
      <xdr:spPr>
        <a:xfrm>
          <a:off x="1079500" y="64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94924</xdr:rowOff>
    </xdr:from>
    <xdr:ext cx="534377" cy="259045"/>
    <xdr:sp macro="" textlink="">
      <xdr:nvSpPr>
        <xdr:cNvPr id="88" name="テキスト ボックス 87"/>
        <xdr:cNvSpPr txBox="1"/>
      </xdr:nvSpPr>
      <xdr:spPr>
        <a:xfrm>
          <a:off x="863111" y="62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126922</xdr:rowOff>
    </xdr:from>
    <xdr:to>
      <xdr:col>24</xdr:col>
      <xdr:colOff>63500</xdr:colOff>
      <xdr:row>58</xdr:row>
      <xdr:rowOff>129313</xdr:rowOff>
    </xdr:to>
    <xdr:cxnSp macro="">
      <xdr:nvCxnSpPr>
        <xdr:cNvPr id="117" name="直線コネクタ 116"/>
        <xdr:cNvCxnSpPr/>
      </xdr:nvCxnSpPr>
      <xdr:spPr>
        <a:xfrm flipV="1">
          <a:off x="3797300" y="10071022"/>
          <a:ext cx="8382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78273</xdr:rowOff>
    </xdr:from>
    <xdr:to>
      <xdr:col>19</xdr:col>
      <xdr:colOff>177800</xdr:colOff>
      <xdr:row>58</xdr:row>
      <xdr:rowOff>129313</xdr:rowOff>
    </xdr:to>
    <xdr:cxnSp macro="">
      <xdr:nvCxnSpPr>
        <xdr:cNvPr id="120" name="直線コネクタ 119"/>
        <xdr:cNvCxnSpPr/>
      </xdr:nvCxnSpPr>
      <xdr:spPr>
        <a:xfrm>
          <a:off x="2908300" y="10022373"/>
          <a:ext cx="889000" cy="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78273</xdr:rowOff>
    </xdr:from>
    <xdr:to>
      <xdr:col>15</xdr:col>
      <xdr:colOff>50800</xdr:colOff>
      <xdr:row>58</xdr:row>
      <xdr:rowOff>123326</xdr:rowOff>
    </xdr:to>
    <xdr:cxnSp macro="">
      <xdr:nvCxnSpPr>
        <xdr:cNvPr id="123" name="直線コネクタ 122"/>
        <xdr:cNvCxnSpPr/>
      </xdr:nvCxnSpPr>
      <xdr:spPr>
        <a:xfrm flipV="1">
          <a:off x="2019300" y="1002237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78282</xdr:rowOff>
    </xdr:from>
    <xdr:to>
      <xdr:col>15</xdr:col>
      <xdr:colOff>101600</xdr:colOff>
      <xdr:row>59</xdr:row>
      <xdr:rowOff>8432</xdr:rowOff>
    </xdr:to>
    <xdr:sp macro="" textlink="">
      <xdr:nvSpPr>
        <xdr:cNvPr id="124" name="フローチャート: 判断 123"/>
        <xdr:cNvSpPr/>
      </xdr:nvSpPr>
      <xdr:spPr>
        <a:xfrm>
          <a:off x="2857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171009</xdr:rowOff>
    </xdr:from>
    <xdr:ext cx="599010" cy="259045"/>
    <xdr:sp macro="" textlink="">
      <xdr:nvSpPr>
        <xdr:cNvPr id="125" name="テキスト ボックス 124"/>
        <xdr:cNvSpPr txBox="1"/>
      </xdr:nvSpPr>
      <xdr:spPr>
        <a:xfrm>
          <a:off x="2608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103781</xdr:rowOff>
    </xdr:from>
    <xdr:to>
      <xdr:col>10</xdr:col>
      <xdr:colOff>114300</xdr:colOff>
      <xdr:row>58</xdr:row>
      <xdr:rowOff>123326</xdr:rowOff>
    </xdr:to>
    <xdr:cxnSp macro="">
      <xdr:nvCxnSpPr>
        <xdr:cNvPr id="126" name="直線コネクタ 125"/>
        <xdr:cNvCxnSpPr/>
      </xdr:nvCxnSpPr>
      <xdr:spPr>
        <a:xfrm>
          <a:off x="1130300" y="1004788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92222</xdr:rowOff>
    </xdr:from>
    <xdr:to>
      <xdr:col>10</xdr:col>
      <xdr:colOff>165100</xdr:colOff>
      <xdr:row>59</xdr:row>
      <xdr:rowOff>22372</xdr:rowOff>
    </xdr:to>
    <xdr:sp macro="" textlink="">
      <xdr:nvSpPr>
        <xdr:cNvPr id="127" name="フローチャート: 判断 126"/>
        <xdr:cNvSpPr/>
      </xdr:nvSpPr>
      <xdr:spPr>
        <a:xfrm>
          <a:off x="1968500" y="100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13499</xdr:rowOff>
    </xdr:from>
    <xdr:ext cx="599010" cy="259045"/>
    <xdr:sp macro="" textlink="">
      <xdr:nvSpPr>
        <xdr:cNvPr id="128" name="テキスト ボックス 127"/>
        <xdr:cNvSpPr txBox="1"/>
      </xdr:nvSpPr>
      <xdr:spPr>
        <a:xfrm>
          <a:off x="1719795" y="101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116995</xdr:rowOff>
    </xdr:from>
    <xdr:to>
      <xdr:col>6</xdr:col>
      <xdr:colOff>38100</xdr:colOff>
      <xdr:row>59</xdr:row>
      <xdr:rowOff>47145</xdr:rowOff>
    </xdr:to>
    <xdr:sp macro="" textlink="">
      <xdr:nvSpPr>
        <xdr:cNvPr id="129" name="フローチャート: 判断 128"/>
        <xdr:cNvSpPr/>
      </xdr:nvSpPr>
      <xdr:spPr>
        <a:xfrm>
          <a:off x="1079500" y="1006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38272</xdr:rowOff>
    </xdr:from>
    <xdr:ext cx="599010" cy="259045"/>
    <xdr:sp macro="" textlink="">
      <xdr:nvSpPr>
        <xdr:cNvPr id="130" name="テキスト ボックス 129"/>
        <xdr:cNvSpPr txBox="1"/>
      </xdr:nvSpPr>
      <xdr:spPr>
        <a:xfrm>
          <a:off x="830795" y="1015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76122</xdr:rowOff>
    </xdr:from>
    <xdr:to>
      <xdr:col>24</xdr:col>
      <xdr:colOff>114300</xdr:colOff>
      <xdr:row>59</xdr:row>
      <xdr:rowOff>6272</xdr:rowOff>
    </xdr:to>
    <xdr:sp macro="" textlink="">
      <xdr:nvSpPr>
        <xdr:cNvPr id="136" name="楕円 135"/>
        <xdr:cNvSpPr/>
      </xdr:nvSpPr>
      <xdr:spPr>
        <a:xfrm>
          <a:off x="4584700" y="100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78513</xdr:rowOff>
    </xdr:from>
    <xdr:to>
      <xdr:col>20</xdr:col>
      <xdr:colOff>38100</xdr:colOff>
      <xdr:row>59</xdr:row>
      <xdr:rowOff>8663</xdr:rowOff>
    </xdr:to>
    <xdr:sp macro="" textlink="">
      <xdr:nvSpPr>
        <xdr:cNvPr id="138" name="楕円 137"/>
        <xdr:cNvSpPr/>
      </xdr:nvSpPr>
      <xdr:spPr>
        <a:xfrm>
          <a:off x="3746500" y="100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171240</xdr:rowOff>
    </xdr:from>
    <xdr:ext cx="599010" cy="259045"/>
    <xdr:sp macro="" textlink="">
      <xdr:nvSpPr>
        <xdr:cNvPr id="139" name="テキスト ボックス 138"/>
        <xdr:cNvSpPr txBox="1"/>
      </xdr:nvSpPr>
      <xdr:spPr>
        <a:xfrm>
          <a:off x="3497795" y="1011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27473</xdr:rowOff>
    </xdr:from>
    <xdr:to>
      <xdr:col>15</xdr:col>
      <xdr:colOff>101600</xdr:colOff>
      <xdr:row>58</xdr:row>
      <xdr:rowOff>129073</xdr:rowOff>
    </xdr:to>
    <xdr:sp macro="" textlink="">
      <xdr:nvSpPr>
        <xdr:cNvPr id="140" name="楕円 139"/>
        <xdr:cNvSpPr/>
      </xdr:nvSpPr>
      <xdr:spPr>
        <a:xfrm>
          <a:off x="2857500" y="99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145600</xdr:rowOff>
    </xdr:from>
    <xdr:ext cx="599010" cy="259045"/>
    <xdr:sp macro="" textlink="">
      <xdr:nvSpPr>
        <xdr:cNvPr id="141" name="テキスト ボックス 140"/>
        <xdr:cNvSpPr txBox="1"/>
      </xdr:nvSpPr>
      <xdr:spPr>
        <a:xfrm>
          <a:off x="2608795" y="974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72526</xdr:rowOff>
    </xdr:from>
    <xdr:to>
      <xdr:col>10</xdr:col>
      <xdr:colOff>165100</xdr:colOff>
      <xdr:row>59</xdr:row>
      <xdr:rowOff>2676</xdr:rowOff>
    </xdr:to>
    <xdr:sp macro="" textlink="">
      <xdr:nvSpPr>
        <xdr:cNvPr id="142" name="楕円 141"/>
        <xdr:cNvSpPr/>
      </xdr:nvSpPr>
      <xdr:spPr>
        <a:xfrm>
          <a:off x="1968500" y="100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19203</xdr:rowOff>
    </xdr:from>
    <xdr:ext cx="599010" cy="259045"/>
    <xdr:sp macro="" textlink="">
      <xdr:nvSpPr>
        <xdr:cNvPr id="143" name="テキスト ボックス 142"/>
        <xdr:cNvSpPr txBox="1"/>
      </xdr:nvSpPr>
      <xdr:spPr>
        <a:xfrm>
          <a:off x="1719795" y="979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52981</xdr:rowOff>
    </xdr:from>
    <xdr:to>
      <xdr:col>6</xdr:col>
      <xdr:colOff>38100</xdr:colOff>
      <xdr:row>58</xdr:row>
      <xdr:rowOff>154581</xdr:rowOff>
    </xdr:to>
    <xdr:sp macro="" textlink="">
      <xdr:nvSpPr>
        <xdr:cNvPr id="144" name="楕円 143"/>
        <xdr:cNvSpPr/>
      </xdr:nvSpPr>
      <xdr:spPr>
        <a:xfrm>
          <a:off x="1079500" y="99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171108</xdr:rowOff>
    </xdr:from>
    <xdr:ext cx="599010" cy="259045"/>
    <xdr:sp macro="" textlink="">
      <xdr:nvSpPr>
        <xdr:cNvPr id="145" name="テキスト ボックス 144"/>
        <xdr:cNvSpPr txBox="1"/>
      </xdr:nvSpPr>
      <xdr:spPr>
        <a:xfrm>
          <a:off x="830795" y="97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29406</xdr:rowOff>
    </xdr:from>
    <xdr:to>
      <xdr:col>24</xdr:col>
      <xdr:colOff>63500</xdr:colOff>
      <xdr:row>77</xdr:row>
      <xdr:rowOff>43062</xdr:rowOff>
    </xdr:to>
    <xdr:cxnSp macro="">
      <xdr:nvCxnSpPr>
        <xdr:cNvPr id="174" name="直線コネクタ 173"/>
        <xdr:cNvCxnSpPr/>
      </xdr:nvCxnSpPr>
      <xdr:spPr>
        <a:xfrm flipV="1">
          <a:off x="3797300" y="13231056"/>
          <a:ext cx="838200" cy="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43062</xdr:rowOff>
    </xdr:from>
    <xdr:to>
      <xdr:col>19</xdr:col>
      <xdr:colOff>177800</xdr:colOff>
      <xdr:row>77</xdr:row>
      <xdr:rowOff>58393</xdr:rowOff>
    </xdr:to>
    <xdr:cxnSp macro="">
      <xdr:nvCxnSpPr>
        <xdr:cNvPr id="177" name="直線コネクタ 176"/>
        <xdr:cNvCxnSpPr/>
      </xdr:nvCxnSpPr>
      <xdr:spPr>
        <a:xfrm flipV="1">
          <a:off x="2908300" y="13244712"/>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58393</xdr:rowOff>
    </xdr:from>
    <xdr:to>
      <xdr:col>15</xdr:col>
      <xdr:colOff>50800</xdr:colOff>
      <xdr:row>77</xdr:row>
      <xdr:rowOff>66294</xdr:rowOff>
    </xdr:to>
    <xdr:cxnSp macro="">
      <xdr:nvCxnSpPr>
        <xdr:cNvPr id="180" name="直線コネクタ 179"/>
        <xdr:cNvCxnSpPr/>
      </xdr:nvCxnSpPr>
      <xdr:spPr>
        <a:xfrm flipV="1">
          <a:off x="2019300" y="13260043"/>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103324</xdr:rowOff>
    </xdr:from>
    <xdr:to>
      <xdr:col>15</xdr:col>
      <xdr:colOff>101600</xdr:colOff>
      <xdr:row>78</xdr:row>
      <xdr:rowOff>33474</xdr:rowOff>
    </xdr:to>
    <xdr:sp macro="" textlink="">
      <xdr:nvSpPr>
        <xdr:cNvPr id="181" name="フローチャート: 判断 180"/>
        <xdr:cNvSpPr/>
      </xdr:nvSpPr>
      <xdr:spPr>
        <a:xfrm>
          <a:off x="2857500" y="1330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24601</xdr:rowOff>
    </xdr:from>
    <xdr:ext cx="599010" cy="259045"/>
    <xdr:sp macro="" textlink="">
      <xdr:nvSpPr>
        <xdr:cNvPr id="182" name="テキスト ボックス 181"/>
        <xdr:cNvSpPr txBox="1"/>
      </xdr:nvSpPr>
      <xdr:spPr>
        <a:xfrm>
          <a:off x="2608795" y="1339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66294</xdr:rowOff>
    </xdr:from>
    <xdr:to>
      <xdr:col>10</xdr:col>
      <xdr:colOff>114300</xdr:colOff>
      <xdr:row>77</xdr:row>
      <xdr:rowOff>78163</xdr:rowOff>
    </xdr:to>
    <xdr:cxnSp macro="">
      <xdr:nvCxnSpPr>
        <xdr:cNvPr id="183" name="直線コネクタ 182"/>
        <xdr:cNvCxnSpPr/>
      </xdr:nvCxnSpPr>
      <xdr:spPr>
        <a:xfrm flipV="1">
          <a:off x="1130300" y="13267944"/>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143121</xdr:rowOff>
    </xdr:from>
    <xdr:to>
      <xdr:col>10</xdr:col>
      <xdr:colOff>165100</xdr:colOff>
      <xdr:row>78</xdr:row>
      <xdr:rowOff>73271</xdr:rowOff>
    </xdr:to>
    <xdr:sp macro="" textlink="">
      <xdr:nvSpPr>
        <xdr:cNvPr id="184" name="フローチャート: 判断 183"/>
        <xdr:cNvSpPr/>
      </xdr:nvSpPr>
      <xdr:spPr>
        <a:xfrm>
          <a:off x="1968500" y="1334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64398</xdr:rowOff>
    </xdr:from>
    <xdr:ext cx="599010" cy="259045"/>
    <xdr:sp macro="" textlink="">
      <xdr:nvSpPr>
        <xdr:cNvPr id="185" name="テキスト ボックス 184"/>
        <xdr:cNvSpPr txBox="1"/>
      </xdr:nvSpPr>
      <xdr:spPr>
        <a:xfrm>
          <a:off x="1719795" y="1343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161339</xdr:rowOff>
    </xdr:from>
    <xdr:to>
      <xdr:col>6</xdr:col>
      <xdr:colOff>38100</xdr:colOff>
      <xdr:row>78</xdr:row>
      <xdr:rowOff>91489</xdr:rowOff>
    </xdr:to>
    <xdr:sp macro="" textlink="">
      <xdr:nvSpPr>
        <xdr:cNvPr id="186" name="フローチャート: 判断 185"/>
        <xdr:cNvSpPr/>
      </xdr:nvSpPr>
      <xdr:spPr>
        <a:xfrm>
          <a:off x="1079500" y="133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82616</xdr:rowOff>
    </xdr:from>
    <xdr:ext cx="599010" cy="259045"/>
    <xdr:sp macro="" textlink="">
      <xdr:nvSpPr>
        <xdr:cNvPr id="187" name="テキスト ボックス 186"/>
        <xdr:cNvSpPr txBox="1"/>
      </xdr:nvSpPr>
      <xdr:spPr>
        <a:xfrm>
          <a:off x="830795" y="134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150056</xdr:rowOff>
    </xdr:from>
    <xdr:to>
      <xdr:col>24</xdr:col>
      <xdr:colOff>114300</xdr:colOff>
      <xdr:row>77</xdr:row>
      <xdr:rowOff>80206</xdr:rowOff>
    </xdr:to>
    <xdr:sp macro="" textlink="">
      <xdr:nvSpPr>
        <xdr:cNvPr id="193" name="楕円 192"/>
        <xdr:cNvSpPr/>
      </xdr:nvSpPr>
      <xdr:spPr>
        <a:xfrm>
          <a:off x="4584700" y="131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1483</xdr:rowOff>
    </xdr:from>
    <xdr:ext cx="599010" cy="259045"/>
    <xdr:sp macro="" textlink="">
      <xdr:nvSpPr>
        <xdr:cNvPr id="194" name="民生費該当値テキスト"/>
        <xdr:cNvSpPr txBox="1"/>
      </xdr:nvSpPr>
      <xdr:spPr>
        <a:xfrm>
          <a:off x="4686300" y="1303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163712</xdr:rowOff>
    </xdr:from>
    <xdr:to>
      <xdr:col>20</xdr:col>
      <xdr:colOff>38100</xdr:colOff>
      <xdr:row>77</xdr:row>
      <xdr:rowOff>93862</xdr:rowOff>
    </xdr:to>
    <xdr:sp macro="" textlink="">
      <xdr:nvSpPr>
        <xdr:cNvPr id="195" name="楕円 194"/>
        <xdr:cNvSpPr/>
      </xdr:nvSpPr>
      <xdr:spPr>
        <a:xfrm>
          <a:off x="3746500" y="1319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110390</xdr:rowOff>
    </xdr:from>
    <xdr:ext cx="599010" cy="259045"/>
    <xdr:sp macro="" textlink="">
      <xdr:nvSpPr>
        <xdr:cNvPr id="196" name="テキスト ボックス 195"/>
        <xdr:cNvSpPr txBox="1"/>
      </xdr:nvSpPr>
      <xdr:spPr>
        <a:xfrm>
          <a:off x="3497795" y="129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7593</xdr:rowOff>
    </xdr:from>
    <xdr:to>
      <xdr:col>15</xdr:col>
      <xdr:colOff>101600</xdr:colOff>
      <xdr:row>77</xdr:row>
      <xdr:rowOff>109193</xdr:rowOff>
    </xdr:to>
    <xdr:sp macro="" textlink="">
      <xdr:nvSpPr>
        <xdr:cNvPr id="197" name="楕円 196"/>
        <xdr:cNvSpPr/>
      </xdr:nvSpPr>
      <xdr:spPr>
        <a:xfrm>
          <a:off x="2857500" y="132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125720</xdr:rowOff>
    </xdr:from>
    <xdr:ext cx="599010" cy="259045"/>
    <xdr:sp macro="" textlink="">
      <xdr:nvSpPr>
        <xdr:cNvPr id="198" name="テキスト ボックス 197"/>
        <xdr:cNvSpPr txBox="1"/>
      </xdr:nvSpPr>
      <xdr:spPr>
        <a:xfrm>
          <a:off x="2608795" y="1298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15494</xdr:rowOff>
    </xdr:from>
    <xdr:to>
      <xdr:col>10</xdr:col>
      <xdr:colOff>165100</xdr:colOff>
      <xdr:row>77</xdr:row>
      <xdr:rowOff>117094</xdr:rowOff>
    </xdr:to>
    <xdr:sp macro="" textlink="">
      <xdr:nvSpPr>
        <xdr:cNvPr id="199" name="楕円 198"/>
        <xdr:cNvSpPr/>
      </xdr:nvSpPr>
      <xdr:spPr>
        <a:xfrm>
          <a:off x="1968500" y="132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133621</xdr:rowOff>
    </xdr:from>
    <xdr:ext cx="599010" cy="259045"/>
    <xdr:sp macro="" textlink="">
      <xdr:nvSpPr>
        <xdr:cNvPr id="200" name="テキスト ボックス 199"/>
        <xdr:cNvSpPr txBox="1"/>
      </xdr:nvSpPr>
      <xdr:spPr>
        <a:xfrm>
          <a:off x="1719795" y="129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27363</xdr:rowOff>
    </xdr:from>
    <xdr:to>
      <xdr:col>6</xdr:col>
      <xdr:colOff>38100</xdr:colOff>
      <xdr:row>77</xdr:row>
      <xdr:rowOff>128963</xdr:rowOff>
    </xdr:to>
    <xdr:sp macro="" textlink="">
      <xdr:nvSpPr>
        <xdr:cNvPr id="201" name="楕円 200"/>
        <xdr:cNvSpPr/>
      </xdr:nvSpPr>
      <xdr:spPr>
        <a:xfrm>
          <a:off x="1079500" y="132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145490</xdr:rowOff>
    </xdr:from>
    <xdr:ext cx="599010" cy="259045"/>
    <xdr:sp macro="" textlink="">
      <xdr:nvSpPr>
        <xdr:cNvPr id="202" name="テキスト ボックス 201"/>
        <xdr:cNvSpPr txBox="1"/>
      </xdr:nvSpPr>
      <xdr:spPr>
        <a:xfrm>
          <a:off x="830795" y="130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57341</xdr:rowOff>
    </xdr:from>
    <xdr:to>
      <xdr:col>24</xdr:col>
      <xdr:colOff>63500</xdr:colOff>
      <xdr:row>98</xdr:row>
      <xdr:rowOff>60601</xdr:rowOff>
    </xdr:to>
    <xdr:cxnSp macro="">
      <xdr:nvCxnSpPr>
        <xdr:cNvPr id="231" name="直線コネクタ 230"/>
        <xdr:cNvCxnSpPr/>
      </xdr:nvCxnSpPr>
      <xdr:spPr>
        <a:xfrm flipV="1">
          <a:off x="3797300" y="16859441"/>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60601</xdr:rowOff>
    </xdr:from>
    <xdr:to>
      <xdr:col>19</xdr:col>
      <xdr:colOff>177800</xdr:colOff>
      <xdr:row>98</xdr:row>
      <xdr:rowOff>74597</xdr:rowOff>
    </xdr:to>
    <xdr:cxnSp macro="">
      <xdr:nvCxnSpPr>
        <xdr:cNvPr id="234" name="直線コネクタ 233"/>
        <xdr:cNvCxnSpPr/>
      </xdr:nvCxnSpPr>
      <xdr:spPr>
        <a:xfrm flipV="1">
          <a:off x="2908300" y="1686270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68140</xdr:rowOff>
    </xdr:from>
    <xdr:to>
      <xdr:col>15</xdr:col>
      <xdr:colOff>50800</xdr:colOff>
      <xdr:row>98</xdr:row>
      <xdr:rowOff>74597</xdr:rowOff>
    </xdr:to>
    <xdr:cxnSp macro="">
      <xdr:nvCxnSpPr>
        <xdr:cNvPr id="237" name="直線コネクタ 236"/>
        <xdr:cNvCxnSpPr/>
      </xdr:nvCxnSpPr>
      <xdr:spPr>
        <a:xfrm>
          <a:off x="2019300" y="16870240"/>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5471</xdr:rowOff>
    </xdr:from>
    <xdr:to>
      <xdr:col>15</xdr:col>
      <xdr:colOff>101600</xdr:colOff>
      <xdr:row>98</xdr:row>
      <xdr:rowOff>107071</xdr:rowOff>
    </xdr:to>
    <xdr:sp macro="" textlink="">
      <xdr:nvSpPr>
        <xdr:cNvPr id="238" name="フローチャート: 判断 237"/>
        <xdr:cNvSpPr/>
      </xdr:nvSpPr>
      <xdr:spPr>
        <a:xfrm>
          <a:off x="2857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123598</xdr:rowOff>
    </xdr:from>
    <xdr:ext cx="534377" cy="259045"/>
    <xdr:sp macro="" textlink="">
      <xdr:nvSpPr>
        <xdr:cNvPr id="239" name="テキスト ボックス 238"/>
        <xdr:cNvSpPr txBox="1"/>
      </xdr:nvSpPr>
      <xdr:spPr>
        <a:xfrm>
          <a:off x="2641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67211</xdr:rowOff>
    </xdr:from>
    <xdr:to>
      <xdr:col>10</xdr:col>
      <xdr:colOff>114300</xdr:colOff>
      <xdr:row>98</xdr:row>
      <xdr:rowOff>68140</xdr:rowOff>
    </xdr:to>
    <xdr:cxnSp macro="">
      <xdr:nvCxnSpPr>
        <xdr:cNvPr id="240" name="直線コネクタ 239"/>
        <xdr:cNvCxnSpPr/>
      </xdr:nvCxnSpPr>
      <xdr:spPr>
        <a:xfrm>
          <a:off x="1130300" y="16869311"/>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29397</xdr:rowOff>
    </xdr:from>
    <xdr:to>
      <xdr:col>10</xdr:col>
      <xdr:colOff>165100</xdr:colOff>
      <xdr:row>98</xdr:row>
      <xdr:rowOff>130997</xdr:rowOff>
    </xdr:to>
    <xdr:sp macro="" textlink="">
      <xdr:nvSpPr>
        <xdr:cNvPr id="241" name="フローチャート: 判断 240"/>
        <xdr:cNvSpPr/>
      </xdr:nvSpPr>
      <xdr:spPr>
        <a:xfrm>
          <a:off x="1968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122124</xdr:rowOff>
    </xdr:from>
    <xdr:ext cx="534377" cy="259045"/>
    <xdr:sp macro="" textlink="">
      <xdr:nvSpPr>
        <xdr:cNvPr id="242" name="テキスト ボックス 241"/>
        <xdr:cNvSpPr txBox="1"/>
      </xdr:nvSpPr>
      <xdr:spPr>
        <a:xfrm>
          <a:off x="1752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39754</xdr:rowOff>
    </xdr:from>
    <xdr:to>
      <xdr:col>6</xdr:col>
      <xdr:colOff>38100</xdr:colOff>
      <xdr:row>98</xdr:row>
      <xdr:rowOff>141354</xdr:rowOff>
    </xdr:to>
    <xdr:sp macro="" textlink="">
      <xdr:nvSpPr>
        <xdr:cNvPr id="243" name="フローチャート: 判断 242"/>
        <xdr:cNvSpPr/>
      </xdr:nvSpPr>
      <xdr:spPr>
        <a:xfrm>
          <a:off x="1079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132481</xdr:rowOff>
    </xdr:from>
    <xdr:ext cx="534377" cy="259045"/>
    <xdr:sp macro="" textlink="">
      <xdr:nvSpPr>
        <xdr:cNvPr id="244" name="テキスト ボックス 243"/>
        <xdr:cNvSpPr txBox="1"/>
      </xdr:nvSpPr>
      <xdr:spPr>
        <a:xfrm>
          <a:off x="863111" y="169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6541</xdr:rowOff>
    </xdr:from>
    <xdr:to>
      <xdr:col>24</xdr:col>
      <xdr:colOff>114300</xdr:colOff>
      <xdr:row>98</xdr:row>
      <xdr:rowOff>108141</xdr:rowOff>
    </xdr:to>
    <xdr:sp macro="" textlink="">
      <xdr:nvSpPr>
        <xdr:cNvPr id="250" name="楕円 249"/>
        <xdr:cNvSpPr/>
      </xdr:nvSpPr>
      <xdr:spPr>
        <a:xfrm>
          <a:off x="4584700" y="168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92918</xdr:rowOff>
    </xdr:from>
    <xdr:ext cx="534377" cy="259045"/>
    <xdr:sp macro="" textlink="">
      <xdr:nvSpPr>
        <xdr:cNvPr id="251" name="衛生費該当値テキスト"/>
        <xdr:cNvSpPr txBox="1"/>
      </xdr:nvSpPr>
      <xdr:spPr>
        <a:xfrm>
          <a:off x="4686300" y="167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9801</xdr:rowOff>
    </xdr:from>
    <xdr:to>
      <xdr:col>20</xdr:col>
      <xdr:colOff>38100</xdr:colOff>
      <xdr:row>98</xdr:row>
      <xdr:rowOff>111401</xdr:rowOff>
    </xdr:to>
    <xdr:sp macro="" textlink="">
      <xdr:nvSpPr>
        <xdr:cNvPr id="252" name="楕円 251"/>
        <xdr:cNvSpPr/>
      </xdr:nvSpPr>
      <xdr:spPr>
        <a:xfrm>
          <a:off x="3746500" y="16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102528</xdr:rowOff>
    </xdr:from>
    <xdr:ext cx="534377" cy="259045"/>
    <xdr:sp macro="" textlink="">
      <xdr:nvSpPr>
        <xdr:cNvPr id="253" name="テキスト ボックス 252"/>
        <xdr:cNvSpPr txBox="1"/>
      </xdr:nvSpPr>
      <xdr:spPr>
        <a:xfrm>
          <a:off x="3530111" y="169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23797</xdr:rowOff>
    </xdr:from>
    <xdr:to>
      <xdr:col>15</xdr:col>
      <xdr:colOff>101600</xdr:colOff>
      <xdr:row>98</xdr:row>
      <xdr:rowOff>125397</xdr:rowOff>
    </xdr:to>
    <xdr:sp macro="" textlink="">
      <xdr:nvSpPr>
        <xdr:cNvPr id="254" name="楕円 253"/>
        <xdr:cNvSpPr/>
      </xdr:nvSpPr>
      <xdr:spPr>
        <a:xfrm>
          <a:off x="2857500" y="16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116524</xdr:rowOff>
    </xdr:from>
    <xdr:ext cx="534377" cy="259045"/>
    <xdr:sp macro="" textlink="">
      <xdr:nvSpPr>
        <xdr:cNvPr id="255" name="テキスト ボックス 254"/>
        <xdr:cNvSpPr txBox="1"/>
      </xdr:nvSpPr>
      <xdr:spPr>
        <a:xfrm>
          <a:off x="2641111" y="169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17340</xdr:rowOff>
    </xdr:from>
    <xdr:to>
      <xdr:col>10</xdr:col>
      <xdr:colOff>165100</xdr:colOff>
      <xdr:row>98</xdr:row>
      <xdr:rowOff>118940</xdr:rowOff>
    </xdr:to>
    <xdr:sp macro="" textlink="">
      <xdr:nvSpPr>
        <xdr:cNvPr id="256" name="楕円 255"/>
        <xdr:cNvSpPr/>
      </xdr:nvSpPr>
      <xdr:spPr>
        <a:xfrm>
          <a:off x="1968500" y="168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135467</xdr:rowOff>
    </xdr:from>
    <xdr:ext cx="534377" cy="259045"/>
    <xdr:sp macro="" textlink="">
      <xdr:nvSpPr>
        <xdr:cNvPr id="257" name="テキスト ボックス 256"/>
        <xdr:cNvSpPr txBox="1"/>
      </xdr:nvSpPr>
      <xdr:spPr>
        <a:xfrm>
          <a:off x="1752111" y="165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16411</xdr:rowOff>
    </xdr:from>
    <xdr:to>
      <xdr:col>6</xdr:col>
      <xdr:colOff>38100</xdr:colOff>
      <xdr:row>98</xdr:row>
      <xdr:rowOff>118011</xdr:rowOff>
    </xdr:to>
    <xdr:sp macro="" textlink="">
      <xdr:nvSpPr>
        <xdr:cNvPr id="258" name="楕円 257"/>
        <xdr:cNvSpPr/>
      </xdr:nvSpPr>
      <xdr:spPr>
        <a:xfrm>
          <a:off x="1079500" y="168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134538</xdr:rowOff>
    </xdr:from>
    <xdr:ext cx="534377" cy="259045"/>
    <xdr:sp macro="" textlink="">
      <xdr:nvSpPr>
        <xdr:cNvPr id="259" name="テキスト ボックス 258"/>
        <xdr:cNvSpPr txBox="1"/>
      </xdr:nvSpPr>
      <xdr:spPr>
        <a:xfrm>
          <a:off x="863111" y="165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53387</xdr:rowOff>
    </xdr:from>
    <xdr:to>
      <xdr:col>55</xdr:col>
      <xdr:colOff>0</xdr:colOff>
      <xdr:row>39</xdr:row>
      <xdr:rowOff>90715</xdr:rowOff>
    </xdr:to>
    <xdr:cxnSp macro="">
      <xdr:nvCxnSpPr>
        <xdr:cNvPr id="290" name="直線コネクタ 289"/>
        <xdr:cNvCxnSpPr/>
      </xdr:nvCxnSpPr>
      <xdr:spPr>
        <a:xfrm>
          <a:off x="9639300" y="6739937"/>
          <a:ext cx="838200" cy="3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53387</xdr:rowOff>
    </xdr:from>
    <xdr:to>
      <xdr:col>50</xdr:col>
      <xdr:colOff>114300</xdr:colOff>
      <xdr:row>39</xdr:row>
      <xdr:rowOff>80934</xdr:rowOff>
    </xdr:to>
    <xdr:cxnSp macro="">
      <xdr:nvCxnSpPr>
        <xdr:cNvPr id="293" name="直線コネクタ 292"/>
        <xdr:cNvCxnSpPr/>
      </xdr:nvCxnSpPr>
      <xdr:spPr>
        <a:xfrm flipV="1">
          <a:off x="8750300" y="6739937"/>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106744</xdr:rowOff>
    </xdr:from>
    <xdr:ext cx="469744" cy="259045"/>
    <xdr:sp macro="" textlink="">
      <xdr:nvSpPr>
        <xdr:cNvPr id="295" name="テキスト ボックス 294"/>
        <xdr:cNvSpPr txBox="1"/>
      </xdr:nvSpPr>
      <xdr:spPr>
        <a:xfrm>
          <a:off x="9404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63054</xdr:rowOff>
    </xdr:from>
    <xdr:to>
      <xdr:col>45</xdr:col>
      <xdr:colOff>177800</xdr:colOff>
      <xdr:row>39</xdr:row>
      <xdr:rowOff>80934</xdr:rowOff>
    </xdr:to>
    <xdr:cxnSp macro="">
      <xdr:nvCxnSpPr>
        <xdr:cNvPr id="296" name="直線コネクタ 295"/>
        <xdr:cNvCxnSpPr/>
      </xdr:nvCxnSpPr>
      <xdr:spPr>
        <a:xfrm>
          <a:off x="7861300" y="6749604"/>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5314</xdr:rowOff>
    </xdr:from>
    <xdr:to>
      <xdr:col>46</xdr:col>
      <xdr:colOff>38100</xdr:colOff>
      <xdr:row>39</xdr:row>
      <xdr:rowOff>106914</xdr:rowOff>
    </xdr:to>
    <xdr:sp macro="" textlink="">
      <xdr:nvSpPr>
        <xdr:cNvPr id="297" name="フローチャート: 判断 296"/>
        <xdr:cNvSpPr/>
      </xdr:nvSpPr>
      <xdr:spPr>
        <a:xfrm>
          <a:off x="8699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123441</xdr:rowOff>
    </xdr:from>
    <xdr:ext cx="469744" cy="259045"/>
    <xdr:sp macro="" textlink="">
      <xdr:nvSpPr>
        <xdr:cNvPr id="298" name="テキスト ボックス 297"/>
        <xdr:cNvSpPr txBox="1"/>
      </xdr:nvSpPr>
      <xdr:spPr>
        <a:xfrm>
          <a:off x="8515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41141</xdr:rowOff>
    </xdr:from>
    <xdr:to>
      <xdr:col>41</xdr:col>
      <xdr:colOff>50800</xdr:colOff>
      <xdr:row>39</xdr:row>
      <xdr:rowOff>63054</xdr:rowOff>
    </xdr:to>
    <xdr:cxnSp macro="">
      <xdr:nvCxnSpPr>
        <xdr:cNvPr id="299" name="直線コネクタ 298"/>
        <xdr:cNvCxnSpPr/>
      </xdr:nvCxnSpPr>
      <xdr:spPr>
        <a:xfrm>
          <a:off x="6972300" y="6727691"/>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6327</xdr:rowOff>
    </xdr:from>
    <xdr:to>
      <xdr:col>41</xdr:col>
      <xdr:colOff>101600</xdr:colOff>
      <xdr:row>39</xdr:row>
      <xdr:rowOff>107927</xdr:rowOff>
    </xdr:to>
    <xdr:sp macro="" textlink="">
      <xdr:nvSpPr>
        <xdr:cNvPr id="300" name="フローチャート: 判断 299"/>
        <xdr:cNvSpPr/>
      </xdr:nvSpPr>
      <xdr:spPr>
        <a:xfrm>
          <a:off x="7810500" y="669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124453</xdr:rowOff>
    </xdr:from>
    <xdr:ext cx="469744" cy="259045"/>
    <xdr:sp macro="" textlink="">
      <xdr:nvSpPr>
        <xdr:cNvPr id="301" name="テキスト ボックス 300"/>
        <xdr:cNvSpPr txBox="1"/>
      </xdr:nvSpPr>
      <xdr:spPr>
        <a:xfrm>
          <a:off x="7626428" y="64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171408</xdr:rowOff>
    </xdr:from>
    <xdr:to>
      <xdr:col>36</xdr:col>
      <xdr:colOff>165100</xdr:colOff>
      <xdr:row>39</xdr:row>
      <xdr:rowOff>101558</xdr:rowOff>
    </xdr:to>
    <xdr:sp macro="" textlink="">
      <xdr:nvSpPr>
        <xdr:cNvPr id="302" name="フローチャート: 判断 301"/>
        <xdr:cNvSpPr/>
      </xdr:nvSpPr>
      <xdr:spPr>
        <a:xfrm>
          <a:off x="6921500" y="668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92685</xdr:rowOff>
    </xdr:from>
    <xdr:ext cx="469744" cy="259045"/>
    <xdr:sp macro="" textlink="">
      <xdr:nvSpPr>
        <xdr:cNvPr id="303" name="テキスト ボックス 302"/>
        <xdr:cNvSpPr txBox="1"/>
      </xdr:nvSpPr>
      <xdr:spPr>
        <a:xfrm>
          <a:off x="6737428" y="677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9" name="楕円 308"/>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168957</xdr:rowOff>
    </xdr:from>
    <xdr:ext cx="378565" cy="259045"/>
    <xdr:sp macro="" textlink="">
      <xdr:nvSpPr>
        <xdr:cNvPr id="310" name="労働費該当値テキスト"/>
        <xdr:cNvSpPr txBox="1"/>
      </xdr:nvSpPr>
      <xdr:spPr>
        <a:xfrm>
          <a:off x="10528300" y="668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2587</xdr:rowOff>
    </xdr:from>
    <xdr:to>
      <xdr:col>50</xdr:col>
      <xdr:colOff>165100</xdr:colOff>
      <xdr:row>39</xdr:row>
      <xdr:rowOff>104187</xdr:rowOff>
    </xdr:to>
    <xdr:sp macro="" textlink="">
      <xdr:nvSpPr>
        <xdr:cNvPr id="311" name="楕円 310"/>
        <xdr:cNvSpPr/>
      </xdr:nvSpPr>
      <xdr:spPr>
        <a:xfrm>
          <a:off x="9588500" y="66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120714</xdr:rowOff>
    </xdr:from>
    <xdr:ext cx="469744" cy="259045"/>
    <xdr:sp macro="" textlink="">
      <xdr:nvSpPr>
        <xdr:cNvPr id="312" name="テキスト ボックス 311"/>
        <xdr:cNvSpPr txBox="1"/>
      </xdr:nvSpPr>
      <xdr:spPr>
        <a:xfrm>
          <a:off x="9404428" y="646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30134</xdr:rowOff>
    </xdr:from>
    <xdr:to>
      <xdr:col>46</xdr:col>
      <xdr:colOff>38100</xdr:colOff>
      <xdr:row>39</xdr:row>
      <xdr:rowOff>131734</xdr:rowOff>
    </xdr:to>
    <xdr:sp macro="" textlink="">
      <xdr:nvSpPr>
        <xdr:cNvPr id="313" name="楕円 312"/>
        <xdr:cNvSpPr/>
      </xdr:nvSpPr>
      <xdr:spPr>
        <a:xfrm>
          <a:off x="8699500" y="67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122861</xdr:rowOff>
    </xdr:from>
    <xdr:ext cx="469744" cy="259045"/>
    <xdr:sp macro="" textlink="">
      <xdr:nvSpPr>
        <xdr:cNvPr id="314" name="テキスト ボックス 313"/>
        <xdr:cNvSpPr txBox="1"/>
      </xdr:nvSpPr>
      <xdr:spPr>
        <a:xfrm>
          <a:off x="8515428" y="680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12254</xdr:rowOff>
    </xdr:from>
    <xdr:to>
      <xdr:col>41</xdr:col>
      <xdr:colOff>101600</xdr:colOff>
      <xdr:row>39</xdr:row>
      <xdr:rowOff>113854</xdr:rowOff>
    </xdr:to>
    <xdr:sp macro="" textlink="">
      <xdr:nvSpPr>
        <xdr:cNvPr id="315" name="楕円 314"/>
        <xdr:cNvSpPr/>
      </xdr:nvSpPr>
      <xdr:spPr>
        <a:xfrm>
          <a:off x="7810500" y="66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104981</xdr:rowOff>
    </xdr:from>
    <xdr:ext cx="469744" cy="259045"/>
    <xdr:sp macro="" textlink="">
      <xdr:nvSpPr>
        <xdr:cNvPr id="316" name="テキスト ボックス 315"/>
        <xdr:cNvSpPr txBox="1"/>
      </xdr:nvSpPr>
      <xdr:spPr>
        <a:xfrm>
          <a:off x="7626428" y="67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161791</xdr:rowOff>
    </xdr:from>
    <xdr:to>
      <xdr:col>36</xdr:col>
      <xdr:colOff>165100</xdr:colOff>
      <xdr:row>39</xdr:row>
      <xdr:rowOff>91941</xdr:rowOff>
    </xdr:to>
    <xdr:sp macro="" textlink="">
      <xdr:nvSpPr>
        <xdr:cNvPr id="317" name="楕円 316"/>
        <xdr:cNvSpPr/>
      </xdr:nvSpPr>
      <xdr:spPr>
        <a:xfrm>
          <a:off x="6921500" y="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108468</xdr:rowOff>
    </xdr:from>
    <xdr:ext cx="469744" cy="259045"/>
    <xdr:sp macro="" textlink="">
      <xdr:nvSpPr>
        <xdr:cNvPr id="318" name="テキスト ボックス 317"/>
        <xdr:cNvSpPr txBox="1"/>
      </xdr:nvSpPr>
      <xdr:spPr>
        <a:xfrm>
          <a:off x="6737428" y="64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11051</xdr:rowOff>
    </xdr:from>
    <xdr:to>
      <xdr:col>55</xdr:col>
      <xdr:colOff>0</xdr:colOff>
      <xdr:row>58</xdr:row>
      <xdr:rowOff>30183</xdr:rowOff>
    </xdr:to>
    <xdr:cxnSp macro="">
      <xdr:nvCxnSpPr>
        <xdr:cNvPr id="345" name="直線コネクタ 344"/>
        <xdr:cNvCxnSpPr/>
      </xdr:nvCxnSpPr>
      <xdr:spPr>
        <a:xfrm flipV="1">
          <a:off x="9639300" y="9955151"/>
          <a:ext cx="8382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30183</xdr:rowOff>
    </xdr:from>
    <xdr:to>
      <xdr:col>50</xdr:col>
      <xdr:colOff>114300</xdr:colOff>
      <xdr:row>58</xdr:row>
      <xdr:rowOff>38442</xdr:rowOff>
    </xdr:to>
    <xdr:cxnSp macro="">
      <xdr:nvCxnSpPr>
        <xdr:cNvPr id="348" name="直線コネクタ 347"/>
        <xdr:cNvCxnSpPr/>
      </xdr:nvCxnSpPr>
      <xdr:spPr>
        <a:xfrm flipV="1">
          <a:off x="8750300" y="9974283"/>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38442</xdr:rowOff>
    </xdr:from>
    <xdr:to>
      <xdr:col>45</xdr:col>
      <xdr:colOff>177800</xdr:colOff>
      <xdr:row>58</xdr:row>
      <xdr:rowOff>52721</xdr:rowOff>
    </xdr:to>
    <xdr:cxnSp macro="">
      <xdr:nvCxnSpPr>
        <xdr:cNvPr id="351" name="直線コネクタ 350"/>
        <xdr:cNvCxnSpPr/>
      </xdr:nvCxnSpPr>
      <xdr:spPr>
        <a:xfrm flipV="1">
          <a:off x="7861300" y="9982542"/>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167671</xdr:rowOff>
    </xdr:from>
    <xdr:to>
      <xdr:col>46</xdr:col>
      <xdr:colOff>38100</xdr:colOff>
      <xdr:row>58</xdr:row>
      <xdr:rowOff>97821</xdr:rowOff>
    </xdr:to>
    <xdr:sp macro="" textlink="">
      <xdr:nvSpPr>
        <xdr:cNvPr id="352" name="フローチャート: 判断 351"/>
        <xdr:cNvSpPr/>
      </xdr:nvSpPr>
      <xdr:spPr>
        <a:xfrm>
          <a:off x="8699500" y="99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88948</xdr:rowOff>
    </xdr:from>
    <xdr:ext cx="599010" cy="259045"/>
    <xdr:sp macro="" textlink="">
      <xdr:nvSpPr>
        <xdr:cNvPr id="353" name="テキスト ボックス 352"/>
        <xdr:cNvSpPr txBox="1"/>
      </xdr:nvSpPr>
      <xdr:spPr>
        <a:xfrm>
          <a:off x="8450795" y="1003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52308</xdr:rowOff>
    </xdr:from>
    <xdr:to>
      <xdr:col>41</xdr:col>
      <xdr:colOff>50800</xdr:colOff>
      <xdr:row>58</xdr:row>
      <xdr:rowOff>52721</xdr:rowOff>
    </xdr:to>
    <xdr:cxnSp macro="">
      <xdr:nvCxnSpPr>
        <xdr:cNvPr id="354" name="直線コネクタ 353"/>
        <xdr:cNvCxnSpPr/>
      </xdr:nvCxnSpPr>
      <xdr:spPr>
        <a:xfrm>
          <a:off x="6972300" y="9996408"/>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53786</xdr:rowOff>
    </xdr:from>
    <xdr:to>
      <xdr:col>41</xdr:col>
      <xdr:colOff>101600</xdr:colOff>
      <xdr:row>58</xdr:row>
      <xdr:rowOff>155386</xdr:rowOff>
    </xdr:to>
    <xdr:sp macro="" textlink="">
      <xdr:nvSpPr>
        <xdr:cNvPr id="355" name="フローチャート: 判断 354"/>
        <xdr:cNvSpPr/>
      </xdr:nvSpPr>
      <xdr:spPr>
        <a:xfrm>
          <a:off x="7810500" y="99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146513</xdr:rowOff>
    </xdr:from>
    <xdr:ext cx="534377" cy="259045"/>
    <xdr:sp macro="" textlink="">
      <xdr:nvSpPr>
        <xdr:cNvPr id="356" name="テキスト ボックス 355"/>
        <xdr:cNvSpPr txBox="1"/>
      </xdr:nvSpPr>
      <xdr:spPr>
        <a:xfrm>
          <a:off x="7594111" y="100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53305</xdr:rowOff>
    </xdr:from>
    <xdr:to>
      <xdr:col>36</xdr:col>
      <xdr:colOff>165100</xdr:colOff>
      <xdr:row>58</xdr:row>
      <xdr:rowOff>154905</xdr:rowOff>
    </xdr:to>
    <xdr:sp macro="" textlink="">
      <xdr:nvSpPr>
        <xdr:cNvPr id="357" name="フローチャート: 判断 356"/>
        <xdr:cNvSpPr/>
      </xdr:nvSpPr>
      <xdr:spPr>
        <a:xfrm>
          <a:off x="6921500" y="999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146032</xdr:rowOff>
    </xdr:from>
    <xdr:ext cx="534377" cy="259045"/>
    <xdr:sp macro="" textlink="">
      <xdr:nvSpPr>
        <xdr:cNvPr id="358" name="テキスト ボックス 357"/>
        <xdr:cNvSpPr txBox="1"/>
      </xdr:nvSpPr>
      <xdr:spPr>
        <a:xfrm>
          <a:off x="6705111" y="100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131701</xdr:rowOff>
    </xdr:from>
    <xdr:to>
      <xdr:col>55</xdr:col>
      <xdr:colOff>50800</xdr:colOff>
      <xdr:row>58</xdr:row>
      <xdr:rowOff>61851</xdr:rowOff>
    </xdr:to>
    <xdr:sp macro="" textlink="">
      <xdr:nvSpPr>
        <xdr:cNvPr id="364" name="楕円 363"/>
        <xdr:cNvSpPr/>
      </xdr:nvSpPr>
      <xdr:spPr>
        <a:xfrm>
          <a:off x="10426700" y="99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154578</xdr:rowOff>
    </xdr:from>
    <xdr:ext cx="599010" cy="259045"/>
    <xdr:sp macro="" textlink="">
      <xdr:nvSpPr>
        <xdr:cNvPr id="365" name="農林水産業費該当値テキスト"/>
        <xdr:cNvSpPr txBox="1"/>
      </xdr:nvSpPr>
      <xdr:spPr>
        <a:xfrm>
          <a:off x="10528300" y="975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150833</xdr:rowOff>
    </xdr:from>
    <xdr:to>
      <xdr:col>50</xdr:col>
      <xdr:colOff>165100</xdr:colOff>
      <xdr:row>58</xdr:row>
      <xdr:rowOff>80983</xdr:rowOff>
    </xdr:to>
    <xdr:sp macro="" textlink="">
      <xdr:nvSpPr>
        <xdr:cNvPr id="366" name="楕円 365"/>
        <xdr:cNvSpPr/>
      </xdr:nvSpPr>
      <xdr:spPr>
        <a:xfrm>
          <a:off x="9588500" y="99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97510</xdr:rowOff>
    </xdr:from>
    <xdr:ext cx="599010" cy="259045"/>
    <xdr:sp macro="" textlink="">
      <xdr:nvSpPr>
        <xdr:cNvPr id="367" name="テキスト ボックス 366"/>
        <xdr:cNvSpPr txBox="1"/>
      </xdr:nvSpPr>
      <xdr:spPr>
        <a:xfrm>
          <a:off x="9339795" y="96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159092</xdr:rowOff>
    </xdr:from>
    <xdr:to>
      <xdr:col>46</xdr:col>
      <xdr:colOff>38100</xdr:colOff>
      <xdr:row>58</xdr:row>
      <xdr:rowOff>89242</xdr:rowOff>
    </xdr:to>
    <xdr:sp macro="" textlink="">
      <xdr:nvSpPr>
        <xdr:cNvPr id="368" name="楕円 367"/>
        <xdr:cNvSpPr/>
      </xdr:nvSpPr>
      <xdr:spPr>
        <a:xfrm>
          <a:off x="8699500" y="99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105769</xdr:rowOff>
    </xdr:from>
    <xdr:ext cx="599010" cy="259045"/>
    <xdr:sp macro="" textlink="">
      <xdr:nvSpPr>
        <xdr:cNvPr id="369" name="テキスト ボックス 368"/>
        <xdr:cNvSpPr txBox="1"/>
      </xdr:nvSpPr>
      <xdr:spPr>
        <a:xfrm>
          <a:off x="8450795" y="970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1921</xdr:rowOff>
    </xdr:from>
    <xdr:to>
      <xdr:col>41</xdr:col>
      <xdr:colOff>101600</xdr:colOff>
      <xdr:row>58</xdr:row>
      <xdr:rowOff>103521</xdr:rowOff>
    </xdr:to>
    <xdr:sp macro="" textlink="">
      <xdr:nvSpPr>
        <xdr:cNvPr id="370" name="楕円 369"/>
        <xdr:cNvSpPr/>
      </xdr:nvSpPr>
      <xdr:spPr>
        <a:xfrm>
          <a:off x="7810500" y="99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120048</xdr:rowOff>
    </xdr:from>
    <xdr:ext cx="534377" cy="259045"/>
    <xdr:sp macro="" textlink="">
      <xdr:nvSpPr>
        <xdr:cNvPr id="371" name="テキスト ボックス 370"/>
        <xdr:cNvSpPr txBox="1"/>
      </xdr:nvSpPr>
      <xdr:spPr>
        <a:xfrm>
          <a:off x="7594111" y="97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1508</xdr:rowOff>
    </xdr:from>
    <xdr:to>
      <xdr:col>36</xdr:col>
      <xdr:colOff>165100</xdr:colOff>
      <xdr:row>58</xdr:row>
      <xdr:rowOff>103108</xdr:rowOff>
    </xdr:to>
    <xdr:sp macro="" textlink="">
      <xdr:nvSpPr>
        <xdr:cNvPr id="372" name="楕円 371"/>
        <xdr:cNvSpPr/>
      </xdr:nvSpPr>
      <xdr:spPr>
        <a:xfrm>
          <a:off x="6921500" y="994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119635</xdr:rowOff>
    </xdr:from>
    <xdr:ext cx="534377" cy="259045"/>
    <xdr:sp macro="" textlink="">
      <xdr:nvSpPr>
        <xdr:cNvPr id="373" name="テキスト ボックス 372"/>
        <xdr:cNvSpPr txBox="1"/>
      </xdr:nvSpPr>
      <xdr:spPr>
        <a:xfrm>
          <a:off x="6705111" y="972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28370</xdr:rowOff>
    </xdr:from>
    <xdr:to>
      <xdr:col>55</xdr:col>
      <xdr:colOff>0</xdr:colOff>
      <xdr:row>79</xdr:row>
      <xdr:rowOff>30631</xdr:rowOff>
    </xdr:to>
    <xdr:cxnSp macro="">
      <xdr:nvCxnSpPr>
        <xdr:cNvPr id="402" name="直線コネクタ 401"/>
        <xdr:cNvCxnSpPr/>
      </xdr:nvCxnSpPr>
      <xdr:spPr>
        <a:xfrm flipV="1">
          <a:off x="9639300" y="13572920"/>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30631</xdr:rowOff>
    </xdr:from>
    <xdr:to>
      <xdr:col>50</xdr:col>
      <xdr:colOff>114300</xdr:colOff>
      <xdr:row>79</xdr:row>
      <xdr:rowOff>32119</xdr:rowOff>
    </xdr:to>
    <xdr:cxnSp macro="">
      <xdr:nvCxnSpPr>
        <xdr:cNvPr id="405" name="直線コネクタ 404"/>
        <xdr:cNvCxnSpPr/>
      </xdr:nvCxnSpPr>
      <xdr:spPr>
        <a:xfrm flipV="1">
          <a:off x="8750300" y="13575181"/>
          <a:ext cx="8890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32119</xdr:rowOff>
    </xdr:from>
    <xdr:to>
      <xdr:col>45</xdr:col>
      <xdr:colOff>177800</xdr:colOff>
      <xdr:row>79</xdr:row>
      <xdr:rowOff>34058</xdr:rowOff>
    </xdr:to>
    <xdr:cxnSp macro="">
      <xdr:nvCxnSpPr>
        <xdr:cNvPr id="408" name="直線コネクタ 407"/>
        <xdr:cNvCxnSpPr/>
      </xdr:nvCxnSpPr>
      <xdr:spPr>
        <a:xfrm flipV="1">
          <a:off x="7861300" y="13576669"/>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9" name="フローチャート: 判断 408"/>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10" name="テキスト ボックス 409"/>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34058</xdr:rowOff>
    </xdr:from>
    <xdr:to>
      <xdr:col>41</xdr:col>
      <xdr:colOff>50800</xdr:colOff>
      <xdr:row>79</xdr:row>
      <xdr:rowOff>37671</xdr:rowOff>
    </xdr:to>
    <xdr:cxnSp macro="">
      <xdr:nvCxnSpPr>
        <xdr:cNvPr id="411" name="直線コネクタ 410"/>
        <xdr:cNvCxnSpPr/>
      </xdr:nvCxnSpPr>
      <xdr:spPr>
        <a:xfrm flipV="1">
          <a:off x="6972300" y="13578608"/>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125349</xdr:rowOff>
    </xdr:from>
    <xdr:to>
      <xdr:col>41</xdr:col>
      <xdr:colOff>101600</xdr:colOff>
      <xdr:row>79</xdr:row>
      <xdr:rowOff>55499</xdr:rowOff>
    </xdr:to>
    <xdr:sp macro="" textlink="">
      <xdr:nvSpPr>
        <xdr:cNvPr id="412" name="フローチャート: 判断 411"/>
        <xdr:cNvSpPr/>
      </xdr:nvSpPr>
      <xdr:spPr>
        <a:xfrm>
          <a:off x="7810500" y="1349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72026</xdr:rowOff>
    </xdr:from>
    <xdr:ext cx="534377" cy="259045"/>
    <xdr:sp macro="" textlink="">
      <xdr:nvSpPr>
        <xdr:cNvPr id="413" name="テキスト ボックス 412"/>
        <xdr:cNvSpPr txBox="1"/>
      </xdr:nvSpPr>
      <xdr:spPr>
        <a:xfrm>
          <a:off x="7594111" y="132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131336</xdr:rowOff>
    </xdr:from>
    <xdr:to>
      <xdr:col>36</xdr:col>
      <xdr:colOff>165100</xdr:colOff>
      <xdr:row>79</xdr:row>
      <xdr:rowOff>61486</xdr:rowOff>
    </xdr:to>
    <xdr:sp macro="" textlink="">
      <xdr:nvSpPr>
        <xdr:cNvPr id="414" name="フローチャート: 判断 413"/>
        <xdr:cNvSpPr/>
      </xdr:nvSpPr>
      <xdr:spPr>
        <a:xfrm>
          <a:off x="6921500" y="1350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78013</xdr:rowOff>
    </xdr:from>
    <xdr:ext cx="534377" cy="259045"/>
    <xdr:sp macro="" textlink="">
      <xdr:nvSpPr>
        <xdr:cNvPr id="415" name="テキスト ボックス 414"/>
        <xdr:cNvSpPr txBox="1"/>
      </xdr:nvSpPr>
      <xdr:spPr>
        <a:xfrm>
          <a:off x="6705111" y="132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149020</xdr:rowOff>
    </xdr:from>
    <xdr:to>
      <xdr:col>55</xdr:col>
      <xdr:colOff>50800</xdr:colOff>
      <xdr:row>79</xdr:row>
      <xdr:rowOff>79170</xdr:rowOff>
    </xdr:to>
    <xdr:sp macro="" textlink="">
      <xdr:nvSpPr>
        <xdr:cNvPr id="421" name="楕円 420"/>
        <xdr:cNvSpPr/>
      </xdr:nvSpPr>
      <xdr:spPr>
        <a:xfrm>
          <a:off x="10426700" y="135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63947</xdr:rowOff>
    </xdr:from>
    <xdr:ext cx="469744" cy="259045"/>
    <xdr:sp macro="" textlink="">
      <xdr:nvSpPr>
        <xdr:cNvPr id="422" name="商工費該当値テキスト"/>
        <xdr:cNvSpPr txBox="1"/>
      </xdr:nvSpPr>
      <xdr:spPr>
        <a:xfrm>
          <a:off x="10528300" y="134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151281</xdr:rowOff>
    </xdr:from>
    <xdr:to>
      <xdr:col>50</xdr:col>
      <xdr:colOff>165100</xdr:colOff>
      <xdr:row>79</xdr:row>
      <xdr:rowOff>81431</xdr:rowOff>
    </xdr:to>
    <xdr:sp macro="" textlink="">
      <xdr:nvSpPr>
        <xdr:cNvPr id="423" name="楕円 422"/>
        <xdr:cNvSpPr/>
      </xdr:nvSpPr>
      <xdr:spPr>
        <a:xfrm>
          <a:off x="9588500" y="1352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72558</xdr:rowOff>
    </xdr:from>
    <xdr:ext cx="469744" cy="259045"/>
    <xdr:sp macro="" textlink="">
      <xdr:nvSpPr>
        <xdr:cNvPr id="424" name="テキスト ボックス 423"/>
        <xdr:cNvSpPr txBox="1"/>
      </xdr:nvSpPr>
      <xdr:spPr>
        <a:xfrm>
          <a:off x="9404428" y="136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152769</xdr:rowOff>
    </xdr:from>
    <xdr:to>
      <xdr:col>46</xdr:col>
      <xdr:colOff>38100</xdr:colOff>
      <xdr:row>79</xdr:row>
      <xdr:rowOff>82919</xdr:rowOff>
    </xdr:to>
    <xdr:sp macro="" textlink="">
      <xdr:nvSpPr>
        <xdr:cNvPr id="425" name="楕円 424"/>
        <xdr:cNvSpPr/>
      </xdr:nvSpPr>
      <xdr:spPr>
        <a:xfrm>
          <a:off x="8699500" y="135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74046</xdr:rowOff>
    </xdr:from>
    <xdr:ext cx="469744" cy="259045"/>
    <xdr:sp macro="" textlink="">
      <xdr:nvSpPr>
        <xdr:cNvPr id="426" name="テキスト ボックス 425"/>
        <xdr:cNvSpPr txBox="1"/>
      </xdr:nvSpPr>
      <xdr:spPr>
        <a:xfrm>
          <a:off x="8515428" y="136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154708</xdr:rowOff>
    </xdr:from>
    <xdr:to>
      <xdr:col>41</xdr:col>
      <xdr:colOff>101600</xdr:colOff>
      <xdr:row>79</xdr:row>
      <xdr:rowOff>84858</xdr:rowOff>
    </xdr:to>
    <xdr:sp macro="" textlink="">
      <xdr:nvSpPr>
        <xdr:cNvPr id="427" name="楕円 426"/>
        <xdr:cNvSpPr/>
      </xdr:nvSpPr>
      <xdr:spPr>
        <a:xfrm>
          <a:off x="7810500" y="135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75985</xdr:rowOff>
    </xdr:from>
    <xdr:ext cx="469744" cy="259045"/>
    <xdr:sp macro="" textlink="">
      <xdr:nvSpPr>
        <xdr:cNvPr id="428" name="テキスト ボックス 427"/>
        <xdr:cNvSpPr txBox="1"/>
      </xdr:nvSpPr>
      <xdr:spPr>
        <a:xfrm>
          <a:off x="7626428" y="136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158321</xdr:rowOff>
    </xdr:from>
    <xdr:to>
      <xdr:col>36</xdr:col>
      <xdr:colOff>165100</xdr:colOff>
      <xdr:row>79</xdr:row>
      <xdr:rowOff>88471</xdr:rowOff>
    </xdr:to>
    <xdr:sp macro="" textlink="">
      <xdr:nvSpPr>
        <xdr:cNvPr id="429" name="楕円 428"/>
        <xdr:cNvSpPr/>
      </xdr:nvSpPr>
      <xdr:spPr>
        <a:xfrm>
          <a:off x="6921500" y="135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79598</xdr:rowOff>
    </xdr:from>
    <xdr:ext cx="469744" cy="259045"/>
    <xdr:sp macro="" textlink="">
      <xdr:nvSpPr>
        <xdr:cNvPr id="430" name="テキスト ボックス 429"/>
        <xdr:cNvSpPr txBox="1"/>
      </xdr:nvSpPr>
      <xdr:spPr>
        <a:xfrm>
          <a:off x="6737428" y="1362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106032</xdr:rowOff>
    </xdr:from>
    <xdr:to>
      <xdr:col>55</xdr:col>
      <xdr:colOff>0</xdr:colOff>
      <xdr:row>98</xdr:row>
      <xdr:rowOff>154611</xdr:rowOff>
    </xdr:to>
    <xdr:cxnSp macro="">
      <xdr:nvCxnSpPr>
        <xdr:cNvPr id="461" name="直線コネクタ 460"/>
        <xdr:cNvCxnSpPr/>
      </xdr:nvCxnSpPr>
      <xdr:spPr>
        <a:xfrm flipV="1">
          <a:off x="9639300" y="16908132"/>
          <a:ext cx="8382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90377</xdr:rowOff>
    </xdr:from>
    <xdr:to>
      <xdr:col>50</xdr:col>
      <xdr:colOff>114300</xdr:colOff>
      <xdr:row>98</xdr:row>
      <xdr:rowOff>154611</xdr:rowOff>
    </xdr:to>
    <xdr:cxnSp macro="">
      <xdr:nvCxnSpPr>
        <xdr:cNvPr id="464" name="直線コネクタ 463"/>
        <xdr:cNvCxnSpPr/>
      </xdr:nvCxnSpPr>
      <xdr:spPr>
        <a:xfrm>
          <a:off x="8750300" y="16892477"/>
          <a:ext cx="889000" cy="6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90377</xdr:rowOff>
    </xdr:from>
    <xdr:to>
      <xdr:col>45</xdr:col>
      <xdr:colOff>177800</xdr:colOff>
      <xdr:row>98</xdr:row>
      <xdr:rowOff>138933</xdr:rowOff>
    </xdr:to>
    <xdr:cxnSp macro="">
      <xdr:nvCxnSpPr>
        <xdr:cNvPr id="467" name="直線コネクタ 466"/>
        <xdr:cNvCxnSpPr/>
      </xdr:nvCxnSpPr>
      <xdr:spPr>
        <a:xfrm flipV="1">
          <a:off x="7861300" y="16892477"/>
          <a:ext cx="889000" cy="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67067</xdr:rowOff>
    </xdr:from>
    <xdr:to>
      <xdr:col>46</xdr:col>
      <xdr:colOff>38100</xdr:colOff>
      <xdr:row>98</xdr:row>
      <xdr:rowOff>168667</xdr:rowOff>
    </xdr:to>
    <xdr:sp macro="" textlink="">
      <xdr:nvSpPr>
        <xdr:cNvPr id="468" name="フローチャート: 判断 467"/>
        <xdr:cNvSpPr/>
      </xdr:nvSpPr>
      <xdr:spPr>
        <a:xfrm>
          <a:off x="8699500" y="1686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159794</xdr:rowOff>
    </xdr:from>
    <xdr:ext cx="599010" cy="259045"/>
    <xdr:sp macro="" textlink="">
      <xdr:nvSpPr>
        <xdr:cNvPr id="469" name="テキスト ボックス 468"/>
        <xdr:cNvSpPr txBox="1"/>
      </xdr:nvSpPr>
      <xdr:spPr>
        <a:xfrm>
          <a:off x="8450795" y="1696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138933</xdr:rowOff>
    </xdr:from>
    <xdr:to>
      <xdr:col>41</xdr:col>
      <xdr:colOff>50800</xdr:colOff>
      <xdr:row>98</xdr:row>
      <xdr:rowOff>143876</xdr:rowOff>
    </xdr:to>
    <xdr:cxnSp macro="">
      <xdr:nvCxnSpPr>
        <xdr:cNvPr id="470" name="直線コネクタ 469"/>
        <xdr:cNvCxnSpPr/>
      </xdr:nvCxnSpPr>
      <xdr:spPr>
        <a:xfrm flipV="1">
          <a:off x="6972300" y="1694103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138241</xdr:rowOff>
    </xdr:from>
    <xdr:to>
      <xdr:col>41</xdr:col>
      <xdr:colOff>101600</xdr:colOff>
      <xdr:row>99</xdr:row>
      <xdr:rowOff>68391</xdr:rowOff>
    </xdr:to>
    <xdr:sp macro="" textlink="">
      <xdr:nvSpPr>
        <xdr:cNvPr id="471" name="フローチャート: 判断 470"/>
        <xdr:cNvSpPr/>
      </xdr:nvSpPr>
      <xdr:spPr>
        <a:xfrm>
          <a:off x="7810500" y="1694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59518</xdr:rowOff>
    </xdr:from>
    <xdr:ext cx="534377" cy="259045"/>
    <xdr:sp macro="" textlink="">
      <xdr:nvSpPr>
        <xdr:cNvPr id="472" name="テキスト ボックス 471"/>
        <xdr:cNvSpPr txBox="1"/>
      </xdr:nvSpPr>
      <xdr:spPr>
        <a:xfrm>
          <a:off x="7594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137240</xdr:rowOff>
    </xdr:from>
    <xdr:to>
      <xdr:col>36</xdr:col>
      <xdr:colOff>165100</xdr:colOff>
      <xdr:row>99</xdr:row>
      <xdr:rowOff>67390</xdr:rowOff>
    </xdr:to>
    <xdr:sp macro="" textlink="">
      <xdr:nvSpPr>
        <xdr:cNvPr id="473" name="フローチャート: 判断 472"/>
        <xdr:cNvSpPr/>
      </xdr:nvSpPr>
      <xdr:spPr>
        <a:xfrm>
          <a:off x="6921500" y="169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58517</xdr:rowOff>
    </xdr:from>
    <xdr:ext cx="534377" cy="259045"/>
    <xdr:sp macro="" textlink="">
      <xdr:nvSpPr>
        <xdr:cNvPr id="474" name="テキスト ボックス 473"/>
        <xdr:cNvSpPr txBox="1"/>
      </xdr:nvSpPr>
      <xdr:spPr>
        <a:xfrm>
          <a:off x="6705111" y="170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55232</xdr:rowOff>
    </xdr:from>
    <xdr:to>
      <xdr:col>55</xdr:col>
      <xdr:colOff>50800</xdr:colOff>
      <xdr:row>98</xdr:row>
      <xdr:rowOff>156832</xdr:rowOff>
    </xdr:to>
    <xdr:sp macro="" textlink="">
      <xdr:nvSpPr>
        <xdr:cNvPr id="480" name="楕円 479"/>
        <xdr:cNvSpPr/>
      </xdr:nvSpPr>
      <xdr:spPr>
        <a:xfrm>
          <a:off x="10426700" y="168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33659</xdr:rowOff>
    </xdr:from>
    <xdr:ext cx="599010" cy="259045"/>
    <xdr:sp macro="" textlink="">
      <xdr:nvSpPr>
        <xdr:cNvPr id="481" name="土木費該当値テキスト"/>
        <xdr:cNvSpPr txBox="1"/>
      </xdr:nvSpPr>
      <xdr:spPr>
        <a:xfrm>
          <a:off x="10528300" y="168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103811</xdr:rowOff>
    </xdr:from>
    <xdr:to>
      <xdr:col>50</xdr:col>
      <xdr:colOff>165100</xdr:colOff>
      <xdr:row>99</xdr:row>
      <xdr:rowOff>33961</xdr:rowOff>
    </xdr:to>
    <xdr:sp macro="" textlink="">
      <xdr:nvSpPr>
        <xdr:cNvPr id="482" name="楕円 481"/>
        <xdr:cNvSpPr/>
      </xdr:nvSpPr>
      <xdr:spPr>
        <a:xfrm>
          <a:off x="9588500" y="169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25088</xdr:rowOff>
    </xdr:from>
    <xdr:ext cx="599010" cy="259045"/>
    <xdr:sp macro="" textlink="">
      <xdr:nvSpPr>
        <xdr:cNvPr id="483" name="テキスト ボックス 482"/>
        <xdr:cNvSpPr txBox="1"/>
      </xdr:nvSpPr>
      <xdr:spPr>
        <a:xfrm>
          <a:off x="9339795" y="1699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39577</xdr:rowOff>
    </xdr:from>
    <xdr:to>
      <xdr:col>46</xdr:col>
      <xdr:colOff>38100</xdr:colOff>
      <xdr:row>98</xdr:row>
      <xdr:rowOff>141177</xdr:rowOff>
    </xdr:to>
    <xdr:sp macro="" textlink="">
      <xdr:nvSpPr>
        <xdr:cNvPr id="484" name="楕円 483"/>
        <xdr:cNvSpPr/>
      </xdr:nvSpPr>
      <xdr:spPr>
        <a:xfrm>
          <a:off x="8699500" y="16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157704</xdr:rowOff>
    </xdr:from>
    <xdr:ext cx="599010" cy="259045"/>
    <xdr:sp macro="" textlink="">
      <xdr:nvSpPr>
        <xdr:cNvPr id="485" name="テキスト ボックス 484"/>
        <xdr:cNvSpPr txBox="1"/>
      </xdr:nvSpPr>
      <xdr:spPr>
        <a:xfrm>
          <a:off x="8450795" y="1661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88133</xdr:rowOff>
    </xdr:from>
    <xdr:to>
      <xdr:col>41</xdr:col>
      <xdr:colOff>101600</xdr:colOff>
      <xdr:row>99</xdr:row>
      <xdr:rowOff>18283</xdr:rowOff>
    </xdr:to>
    <xdr:sp macro="" textlink="">
      <xdr:nvSpPr>
        <xdr:cNvPr id="486" name="楕円 485"/>
        <xdr:cNvSpPr/>
      </xdr:nvSpPr>
      <xdr:spPr>
        <a:xfrm>
          <a:off x="7810500" y="16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34810</xdr:rowOff>
    </xdr:from>
    <xdr:ext cx="599010" cy="259045"/>
    <xdr:sp macro="" textlink="">
      <xdr:nvSpPr>
        <xdr:cNvPr id="487" name="テキスト ボックス 486"/>
        <xdr:cNvSpPr txBox="1"/>
      </xdr:nvSpPr>
      <xdr:spPr>
        <a:xfrm>
          <a:off x="7561795" y="1666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93076</xdr:rowOff>
    </xdr:from>
    <xdr:to>
      <xdr:col>36</xdr:col>
      <xdr:colOff>165100</xdr:colOff>
      <xdr:row>99</xdr:row>
      <xdr:rowOff>23226</xdr:rowOff>
    </xdr:to>
    <xdr:sp macro="" textlink="">
      <xdr:nvSpPr>
        <xdr:cNvPr id="488" name="楕円 487"/>
        <xdr:cNvSpPr/>
      </xdr:nvSpPr>
      <xdr:spPr>
        <a:xfrm>
          <a:off x="6921500" y="168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39753</xdr:rowOff>
    </xdr:from>
    <xdr:ext cx="599010" cy="259045"/>
    <xdr:sp macro="" textlink="">
      <xdr:nvSpPr>
        <xdr:cNvPr id="489" name="テキスト ボックス 488"/>
        <xdr:cNvSpPr txBox="1"/>
      </xdr:nvSpPr>
      <xdr:spPr>
        <a:xfrm>
          <a:off x="6672795" y="1667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35908</xdr:rowOff>
    </xdr:from>
    <xdr:to>
      <xdr:col>85</xdr:col>
      <xdr:colOff>127000</xdr:colOff>
      <xdr:row>38</xdr:row>
      <xdr:rowOff>39047</xdr:rowOff>
    </xdr:to>
    <xdr:cxnSp macro="">
      <xdr:nvCxnSpPr>
        <xdr:cNvPr id="518" name="直線コネクタ 517"/>
        <xdr:cNvCxnSpPr/>
      </xdr:nvCxnSpPr>
      <xdr:spPr>
        <a:xfrm flipV="1">
          <a:off x="15481300" y="6551008"/>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39047</xdr:rowOff>
    </xdr:from>
    <xdr:to>
      <xdr:col>81</xdr:col>
      <xdr:colOff>50800</xdr:colOff>
      <xdr:row>38</xdr:row>
      <xdr:rowOff>49075</xdr:rowOff>
    </xdr:to>
    <xdr:cxnSp macro="">
      <xdr:nvCxnSpPr>
        <xdr:cNvPr id="521" name="直線コネクタ 520"/>
        <xdr:cNvCxnSpPr/>
      </xdr:nvCxnSpPr>
      <xdr:spPr>
        <a:xfrm flipV="1">
          <a:off x="14592300" y="6554147"/>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49075</xdr:rowOff>
    </xdr:from>
    <xdr:to>
      <xdr:col>76</xdr:col>
      <xdr:colOff>114300</xdr:colOff>
      <xdr:row>38</xdr:row>
      <xdr:rowOff>65260</xdr:rowOff>
    </xdr:to>
    <xdr:cxnSp macro="">
      <xdr:nvCxnSpPr>
        <xdr:cNvPr id="524" name="直線コネクタ 523"/>
        <xdr:cNvCxnSpPr/>
      </xdr:nvCxnSpPr>
      <xdr:spPr>
        <a:xfrm flipV="1">
          <a:off x="13703300" y="656417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5" name="フローチャート: 判断 524"/>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46443</xdr:rowOff>
    </xdr:from>
    <xdr:ext cx="534377" cy="259045"/>
    <xdr:sp macro="" textlink="">
      <xdr:nvSpPr>
        <xdr:cNvPr id="526" name="テキスト ボックス 525"/>
        <xdr:cNvSpPr txBox="1"/>
      </xdr:nvSpPr>
      <xdr:spPr>
        <a:xfrm>
          <a:off x="14325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145651</xdr:rowOff>
    </xdr:from>
    <xdr:to>
      <xdr:col>71</xdr:col>
      <xdr:colOff>177800</xdr:colOff>
      <xdr:row>38</xdr:row>
      <xdr:rowOff>65260</xdr:rowOff>
    </xdr:to>
    <xdr:cxnSp macro="">
      <xdr:nvCxnSpPr>
        <xdr:cNvPr id="527" name="直線コネクタ 526"/>
        <xdr:cNvCxnSpPr/>
      </xdr:nvCxnSpPr>
      <xdr:spPr>
        <a:xfrm>
          <a:off x="12814300" y="6317851"/>
          <a:ext cx="889000" cy="2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36585</xdr:rowOff>
    </xdr:from>
    <xdr:to>
      <xdr:col>72</xdr:col>
      <xdr:colOff>38100</xdr:colOff>
      <xdr:row>38</xdr:row>
      <xdr:rowOff>138185</xdr:rowOff>
    </xdr:to>
    <xdr:sp macro="" textlink="">
      <xdr:nvSpPr>
        <xdr:cNvPr id="528" name="フローチャート: 判断 527"/>
        <xdr:cNvSpPr/>
      </xdr:nvSpPr>
      <xdr:spPr>
        <a:xfrm>
          <a:off x="13652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129312</xdr:rowOff>
    </xdr:from>
    <xdr:ext cx="534377" cy="259045"/>
    <xdr:sp macro="" textlink="">
      <xdr:nvSpPr>
        <xdr:cNvPr id="529" name="テキスト ボックス 528"/>
        <xdr:cNvSpPr txBox="1"/>
      </xdr:nvSpPr>
      <xdr:spPr>
        <a:xfrm>
          <a:off x="13436111" y="664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39721</xdr:rowOff>
    </xdr:from>
    <xdr:to>
      <xdr:col>67</xdr:col>
      <xdr:colOff>101600</xdr:colOff>
      <xdr:row>38</xdr:row>
      <xdr:rowOff>141321</xdr:rowOff>
    </xdr:to>
    <xdr:sp macro="" textlink="">
      <xdr:nvSpPr>
        <xdr:cNvPr id="530" name="フローチャート: 判断 529"/>
        <xdr:cNvSpPr/>
      </xdr:nvSpPr>
      <xdr:spPr>
        <a:xfrm>
          <a:off x="12763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132448</xdr:rowOff>
    </xdr:from>
    <xdr:ext cx="534377" cy="259045"/>
    <xdr:sp macro="" textlink="">
      <xdr:nvSpPr>
        <xdr:cNvPr id="531" name="テキスト ボックス 530"/>
        <xdr:cNvSpPr txBox="1"/>
      </xdr:nvSpPr>
      <xdr:spPr>
        <a:xfrm>
          <a:off x="12547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156558</xdr:rowOff>
    </xdr:from>
    <xdr:to>
      <xdr:col>85</xdr:col>
      <xdr:colOff>177800</xdr:colOff>
      <xdr:row>38</xdr:row>
      <xdr:rowOff>86708</xdr:rowOff>
    </xdr:to>
    <xdr:sp macro="" textlink="">
      <xdr:nvSpPr>
        <xdr:cNvPr id="537" name="楕円 536"/>
        <xdr:cNvSpPr/>
      </xdr:nvSpPr>
      <xdr:spPr>
        <a:xfrm>
          <a:off x="16268700" y="65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134985</xdr:rowOff>
    </xdr:from>
    <xdr:ext cx="534377" cy="259045"/>
    <xdr:sp macro="" textlink="">
      <xdr:nvSpPr>
        <xdr:cNvPr id="538" name="消防費該当値テキスト"/>
        <xdr:cNvSpPr txBox="1"/>
      </xdr:nvSpPr>
      <xdr:spPr>
        <a:xfrm>
          <a:off x="16370300" y="64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159697</xdr:rowOff>
    </xdr:from>
    <xdr:to>
      <xdr:col>81</xdr:col>
      <xdr:colOff>101600</xdr:colOff>
      <xdr:row>38</xdr:row>
      <xdr:rowOff>89847</xdr:rowOff>
    </xdr:to>
    <xdr:sp macro="" textlink="">
      <xdr:nvSpPr>
        <xdr:cNvPr id="539" name="楕円 538"/>
        <xdr:cNvSpPr/>
      </xdr:nvSpPr>
      <xdr:spPr>
        <a:xfrm>
          <a:off x="15430500" y="650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80974</xdr:rowOff>
    </xdr:from>
    <xdr:ext cx="534377" cy="259045"/>
    <xdr:sp macro="" textlink="">
      <xdr:nvSpPr>
        <xdr:cNvPr id="540" name="テキスト ボックス 539"/>
        <xdr:cNvSpPr txBox="1"/>
      </xdr:nvSpPr>
      <xdr:spPr>
        <a:xfrm>
          <a:off x="15214111" y="65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169725</xdr:rowOff>
    </xdr:from>
    <xdr:to>
      <xdr:col>76</xdr:col>
      <xdr:colOff>165100</xdr:colOff>
      <xdr:row>38</xdr:row>
      <xdr:rowOff>99875</xdr:rowOff>
    </xdr:to>
    <xdr:sp macro="" textlink="">
      <xdr:nvSpPr>
        <xdr:cNvPr id="541" name="楕円 540"/>
        <xdr:cNvSpPr/>
      </xdr:nvSpPr>
      <xdr:spPr>
        <a:xfrm>
          <a:off x="14541500" y="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91002</xdr:rowOff>
    </xdr:from>
    <xdr:ext cx="534377" cy="259045"/>
    <xdr:sp macro="" textlink="">
      <xdr:nvSpPr>
        <xdr:cNvPr id="542" name="テキスト ボックス 541"/>
        <xdr:cNvSpPr txBox="1"/>
      </xdr:nvSpPr>
      <xdr:spPr>
        <a:xfrm>
          <a:off x="14325111" y="66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14460</xdr:rowOff>
    </xdr:from>
    <xdr:to>
      <xdr:col>72</xdr:col>
      <xdr:colOff>38100</xdr:colOff>
      <xdr:row>38</xdr:row>
      <xdr:rowOff>116060</xdr:rowOff>
    </xdr:to>
    <xdr:sp macro="" textlink="">
      <xdr:nvSpPr>
        <xdr:cNvPr id="543" name="楕円 542"/>
        <xdr:cNvSpPr/>
      </xdr:nvSpPr>
      <xdr:spPr>
        <a:xfrm>
          <a:off x="13652500" y="65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132587</xdr:rowOff>
    </xdr:from>
    <xdr:ext cx="534377" cy="259045"/>
    <xdr:sp macro="" textlink="">
      <xdr:nvSpPr>
        <xdr:cNvPr id="544" name="テキスト ボックス 543"/>
        <xdr:cNvSpPr txBox="1"/>
      </xdr:nvSpPr>
      <xdr:spPr>
        <a:xfrm>
          <a:off x="13436111" y="630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94851</xdr:rowOff>
    </xdr:from>
    <xdr:to>
      <xdr:col>67</xdr:col>
      <xdr:colOff>101600</xdr:colOff>
      <xdr:row>37</xdr:row>
      <xdr:rowOff>25001</xdr:rowOff>
    </xdr:to>
    <xdr:sp macro="" textlink="">
      <xdr:nvSpPr>
        <xdr:cNvPr id="545" name="楕円 544"/>
        <xdr:cNvSpPr/>
      </xdr:nvSpPr>
      <xdr:spPr>
        <a:xfrm>
          <a:off x="12763500" y="62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41528</xdr:rowOff>
    </xdr:from>
    <xdr:ext cx="599010" cy="259045"/>
    <xdr:sp macro="" textlink="">
      <xdr:nvSpPr>
        <xdr:cNvPr id="546" name="テキスト ボックス 545"/>
        <xdr:cNvSpPr txBox="1"/>
      </xdr:nvSpPr>
      <xdr:spPr>
        <a:xfrm>
          <a:off x="12514795" y="604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43823</xdr:rowOff>
    </xdr:from>
    <xdr:to>
      <xdr:col>85</xdr:col>
      <xdr:colOff>127000</xdr:colOff>
      <xdr:row>58</xdr:row>
      <xdr:rowOff>52088</xdr:rowOff>
    </xdr:to>
    <xdr:cxnSp macro="">
      <xdr:nvCxnSpPr>
        <xdr:cNvPr id="575" name="直線コネクタ 574"/>
        <xdr:cNvCxnSpPr/>
      </xdr:nvCxnSpPr>
      <xdr:spPr>
        <a:xfrm flipV="1">
          <a:off x="15481300" y="9987923"/>
          <a:ext cx="8382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46389</xdr:rowOff>
    </xdr:from>
    <xdr:to>
      <xdr:col>81</xdr:col>
      <xdr:colOff>50800</xdr:colOff>
      <xdr:row>58</xdr:row>
      <xdr:rowOff>52088</xdr:rowOff>
    </xdr:to>
    <xdr:cxnSp macro="">
      <xdr:nvCxnSpPr>
        <xdr:cNvPr id="578" name="直線コネクタ 577"/>
        <xdr:cNvCxnSpPr/>
      </xdr:nvCxnSpPr>
      <xdr:spPr>
        <a:xfrm>
          <a:off x="14592300" y="9990489"/>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46389</xdr:rowOff>
    </xdr:from>
    <xdr:to>
      <xdr:col>76</xdr:col>
      <xdr:colOff>114300</xdr:colOff>
      <xdr:row>58</xdr:row>
      <xdr:rowOff>77512</xdr:rowOff>
    </xdr:to>
    <xdr:cxnSp macro="">
      <xdr:nvCxnSpPr>
        <xdr:cNvPr id="581" name="直線コネクタ 580"/>
        <xdr:cNvCxnSpPr/>
      </xdr:nvCxnSpPr>
      <xdr:spPr>
        <a:xfrm flipV="1">
          <a:off x="13703300" y="9990489"/>
          <a:ext cx="8890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82" name="フローチャート: 判断 581"/>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83" name="テキスト ボックス 582"/>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77512</xdr:rowOff>
    </xdr:from>
    <xdr:to>
      <xdr:col>71</xdr:col>
      <xdr:colOff>177800</xdr:colOff>
      <xdr:row>58</xdr:row>
      <xdr:rowOff>84061</xdr:rowOff>
    </xdr:to>
    <xdr:cxnSp macro="">
      <xdr:nvCxnSpPr>
        <xdr:cNvPr id="584" name="直線コネクタ 583"/>
        <xdr:cNvCxnSpPr/>
      </xdr:nvCxnSpPr>
      <xdr:spPr>
        <a:xfrm flipV="1">
          <a:off x="12814300" y="10021612"/>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22840</xdr:rowOff>
    </xdr:from>
    <xdr:to>
      <xdr:col>72</xdr:col>
      <xdr:colOff>38100</xdr:colOff>
      <xdr:row>58</xdr:row>
      <xdr:rowOff>124440</xdr:rowOff>
    </xdr:to>
    <xdr:sp macro="" textlink="">
      <xdr:nvSpPr>
        <xdr:cNvPr id="585" name="フローチャート: 判断 584"/>
        <xdr:cNvSpPr/>
      </xdr:nvSpPr>
      <xdr:spPr>
        <a:xfrm>
          <a:off x="13652500" y="99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140967</xdr:rowOff>
    </xdr:from>
    <xdr:ext cx="534377" cy="259045"/>
    <xdr:sp macro="" textlink="">
      <xdr:nvSpPr>
        <xdr:cNvPr id="586" name="テキスト ボックス 585"/>
        <xdr:cNvSpPr txBox="1"/>
      </xdr:nvSpPr>
      <xdr:spPr>
        <a:xfrm>
          <a:off x="13436111" y="97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27062</xdr:rowOff>
    </xdr:from>
    <xdr:to>
      <xdr:col>67</xdr:col>
      <xdr:colOff>101600</xdr:colOff>
      <xdr:row>58</xdr:row>
      <xdr:rowOff>128662</xdr:rowOff>
    </xdr:to>
    <xdr:sp macro="" textlink="">
      <xdr:nvSpPr>
        <xdr:cNvPr id="587" name="フローチャート: 判断 586"/>
        <xdr:cNvSpPr/>
      </xdr:nvSpPr>
      <xdr:spPr>
        <a:xfrm>
          <a:off x="12763500" y="99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145189</xdr:rowOff>
    </xdr:from>
    <xdr:ext cx="534377" cy="259045"/>
    <xdr:sp macro="" textlink="">
      <xdr:nvSpPr>
        <xdr:cNvPr id="588" name="テキスト ボックス 587"/>
        <xdr:cNvSpPr txBox="1"/>
      </xdr:nvSpPr>
      <xdr:spPr>
        <a:xfrm>
          <a:off x="12547111" y="97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164473</xdr:rowOff>
    </xdr:from>
    <xdr:to>
      <xdr:col>85</xdr:col>
      <xdr:colOff>177800</xdr:colOff>
      <xdr:row>58</xdr:row>
      <xdr:rowOff>94623</xdr:rowOff>
    </xdr:to>
    <xdr:sp macro="" textlink="">
      <xdr:nvSpPr>
        <xdr:cNvPr id="594" name="楕円 593"/>
        <xdr:cNvSpPr/>
      </xdr:nvSpPr>
      <xdr:spPr>
        <a:xfrm>
          <a:off x="16268700" y="99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79400</xdr:rowOff>
    </xdr:from>
    <xdr:ext cx="534377" cy="259045"/>
    <xdr:sp macro="" textlink="">
      <xdr:nvSpPr>
        <xdr:cNvPr id="595" name="教育費該当値テキスト"/>
        <xdr:cNvSpPr txBox="1"/>
      </xdr:nvSpPr>
      <xdr:spPr>
        <a:xfrm>
          <a:off x="16370300" y="985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xdr:rowOff>
    </xdr:from>
    <xdr:to>
      <xdr:col>81</xdr:col>
      <xdr:colOff>101600</xdr:colOff>
      <xdr:row>58</xdr:row>
      <xdr:rowOff>102888</xdr:rowOff>
    </xdr:to>
    <xdr:sp macro="" textlink="">
      <xdr:nvSpPr>
        <xdr:cNvPr id="596" name="楕円 595"/>
        <xdr:cNvSpPr/>
      </xdr:nvSpPr>
      <xdr:spPr>
        <a:xfrm>
          <a:off x="15430500" y="99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94015</xdr:rowOff>
    </xdr:from>
    <xdr:ext cx="534377" cy="259045"/>
    <xdr:sp macro="" textlink="">
      <xdr:nvSpPr>
        <xdr:cNvPr id="597" name="テキスト ボックス 596"/>
        <xdr:cNvSpPr txBox="1"/>
      </xdr:nvSpPr>
      <xdr:spPr>
        <a:xfrm>
          <a:off x="15214111" y="1003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167039</xdr:rowOff>
    </xdr:from>
    <xdr:to>
      <xdr:col>76</xdr:col>
      <xdr:colOff>165100</xdr:colOff>
      <xdr:row>58</xdr:row>
      <xdr:rowOff>97189</xdr:rowOff>
    </xdr:to>
    <xdr:sp macro="" textlink="">
      <xdr:nvSpPr>
        <xdr:cNvPr id="598" name="楕円 597"/>
        <xdr:cNvSpPr/>
      </xdr:nvSpPr>
      <xdr:spPr>
        <a:xfrm>
          <a:off x="14541500" y="99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88316</xdr:rowOff>
    </xdr:from>
    <xdr:ext cx="534377" cy="259045"/>
    <xdr:sp macro="" textlink="">
      <xdr:nvSpPr>
        <xdr:cNvPr id="599" name="テキスト ボックス 598"/>
        <xdr:cNvSpPr txBox="1"/>
      </xdr:nvSpPr>
      <xdr:spPr>
        <a:xfrm>
          <a:off x="14325111" y="1003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26712</xdr:rowOff>
    </xdr:from>
    <xdr:to>
      <xdr:col>72</xdr:col>
      <xdr:colOff>38100</xdr:colOff>
      <xdr:row>58</xdr:row>
      <xdr:rowOff>128312</xdr:rowOff>
    </xdr:to>
    <xdr:sp macro="" textlink="">
      <xdr:nvSpPr>
        <xdr:cNvPr id="600" name="楕円 599"/>
        <xdr:cNvSpPr/>
      </xdr:nvSpPr>
      <xdr:spPr>
        <a:xfrm>
          <a:off x="13652500" y="99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119439</xdr:rowOff>
    </xdr:from>
    <xdr:ext cx="534377" cy="259045"/>
    <xdr:sp macro="" textlink="">
      <xdr:nvSpPr>
        <xdr:cNvPr id="601" name="テキスト ボックス 600"/>
        <xdr:cNvSpPr txBox="1"/>
      </xdr:nvSpPr>
      <xdr:spPr>
        <a:xfrm>
          <a:off x="13436111" y="100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33261</xdr:rowOff>
    </xdr:from>
    <xdr:to>
      <xdr:col>67</xdr:col>
      <xdr:colOff>101600</xdr:colOff>
      <xdr:row>58</xdr:row>
      <xdr:rowOff>134861</xdr:rowOff>
    </xdr:to>
    <xdr:sp macro="" textlink="">
      <xdr:nvSpPr>
        <xdr:cNvPr id="602" name="楕円 601"/>
        <xdr:cNvSpPr/>
      </xdr:nvSpPr>
      <xdr:spPr>
        <a:xfrm>
          <a:off x="12763500" y="99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125988</xdr:rowOff>
    </xdr:from>
    <xdr:ext cx="534377" cy="259045"/>
    <xdr:sp macro="" textlink="">
      <xdr:nvSpPr>
        <xdr:cNvPr id="603" name="テキスト ボックス 602"/>
        <xdr:cNvSpPr txBox="1"/>
      </xdr:nvSpPr>
      <xdr:spPr>
        <a:xfrm>
          <a:off x="12547111" y="100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48250</xdr:rowOff>
    </xdr:from>
    <xdr:to>
      <xdr:col>85</xdr:col>
      <xdr:colOff>127000</xdr:colOff>
      <xdr:row>79</xdr:row>
      <xdr:rowOff>73436</xdr:rowOff>
    </xdr:to>
    <xdr:cxnSp macro="">
      <xdr:nvCxnSpPr>
        <xdr:cNvPr id="634" name="直線コネクタ 633"/>
        <xdr:cNvCxnSpPr/>
      </xdr:nvCxnSpPr>
      <xdr:spPr>
        <a:xfrm flipV="1">
          <a:off x="15481300" y="13592800"/>
          <a:ext cx="8382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42373</xdr:rowOff>
    </xdr:from>
    <xdr:to>
      <xdr:col>81</xdr:col>
      <xdr:colOff>50800</xdr:colOff>
      <xdr:row>79</xdr:row>
      <xdr:rowOff>73436</xdr:rowOff>
    </xdr:to>
    <xdr:cxnSp macro="">
      <xdr:nvCxnSpPr>
        <xdr:cNvPr id="637" name="直線コネクタ 636"/>
        <xdr:cNvCxnSpPr/>
      </xdr:nvCxnSpPr>
      <xdr:spPr>
        <a:xfrm>
          <a:off x="14592300" y="13586923"/>
          <a:ext cx="889000" cy="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142985</xdr:rowOff>
    </xdr:from>
    <xdr:to>
      <xdr:col>76</xdr:col>
      <xdr:colOff>114300</xdr:colOff>
      <xdr:row>79</xdr:row>
      <xdr:rowOff>42373</xdr:rowOff>
    </xdr:to>
    <xdr:cxnSp macro="">
      <xdr:nvCxnSpPr>
        <xdr:cNvPr id="640" name="直線コネクタ 639"/>
        <xdr:cNvCxnSpPr/>
      </xdr:nvCxnSpPr>
      <xdr:spPr>
        <a:xfrm>
          <a:off x="13703300" y="13516085"/>
          <a:ext cx="889000" cy="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28330</xdr:rowOff>
    </xdr:from>
    <xdr:to>
      <xdr:col>76</xdr:col>
      <xdr:colOff>165100</xdr:colOff>
      <xdr:row>79</xdr:row>
      <xdr:rowOff>129930</xdr:rowOff>
    </xdr:to>
    <xdr:sp macro="" textlink="">
      <xdr:nvSpPr>
        <xdr:cNvPr id="641" name="フローチャート: 判断 640"/>
        <xdr:cNvSpPr/>
      </xdr:nvSpPr>
      <xdr:spPr>
        <a:xfrm>
          <a:off x="14541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121057</xdr:rowOff>
    </xdr:from>
    <xdr:ext cx="534377" cy="259045"/>
    <xdr:sp macro="" textlink="">
      <xdr:nvSpPr>
        <xdr:cNvPr id="642" name="テキスト ボックス 641"/>
        <xdr:cNvSpPr txBox="1"/>
      </xdr:nvSpPr>
      <xdr:spPr>
        <a:xfrm>
          <a:off x="14325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142985</xdr:rowOff>
    </xdr:from>
    <xdr:to>
      <xdr:col>71</xdr:col>
      <xdr:colOff>177800</xdr:colOff>
      <xdr:row>79</xdr:row>
      <xdr:rowOff>9883</xdr:rowOff>
    </xdr:to>
    <xdr:cxnSp macro="">
      <xdr:nvCxnSpPr>
        <xdr:cNvPr id="643" name="直線コネクタ 642"/>
        <xdr:cNvCxnSpPr/>
      </xdr:nvCxnSpPr>
      <xdr:spPr>
        <a:xfrm flipV="1">
          <a:off x="12814300" y="13516085"/>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27998</xdr:rowOff>
    </xdr:from>
    <xdr:to>
      <xdr:col>72</xdr:col>
      <xdr:colOff>38100</xdr:colOff>
      <xdr:row>79</xdr:row>
      <xdr:rowOff>129598</xdr:rowOff>
    </xdr:to>
    <xdr:sp macro="" textlink="">
      <xdr:nvSpPr>
        <xdr:cNvPr id="644" name="フローチャート: 判断 643"/>
        <xdr:cNvSpPr/>
      </xdr:nvSpPr>
      <xdr:spPr>
        <a:xfrm>
          <a:off x="13652500" y="1357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120725</xdr:rowOff>
    </xdr:from>
    <xdr:ext cx="534377" cy="259045"/>
    <xdr:sp macro="" textlink="">
      <xdr:nvSpPr>
        <xdr:cNvPr id="645" name="テキスト ボックス 644"/>
        <xdr:cNvSpPr txBox="1"/>
      </xdr:nvSpPr>
      <xdr:spPr>
        <a:xfrm>
          <a:off x="13436111" y="136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33074</xdr:rowOff>
    </xdr:from>
    <xdr:to>
      <xdr:col>67</xdr:col>
      <xdr:colOff>101600</xdr:colOff>
      <xdr:row>79</xdr:row>
      <xdr:rowOff>134674</xdr:rowOff>
    </xdr:to>
    <xdr:sp macro="" textlink="">
      <xdr:nvSpPr>
        <xdr:cNvPr id="646" name="フローチャート: 判断 645"/>
        <xdr:cNvSpPr/>
      </xdr:nvSpPr>
      <xdr:spPr>
        <a:xfrm>
          <a:off x="12763500" y="1357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125801</xdr:rowOff>
    </xdr:from>
    <xdr:ext cx="469744" cy="259045"/>
    <xdr:sp macro="" textlink="">
      <xdr:nvSpPr>
        <xdr:cNvPr id="647" name="テキスト ボックス 646"/>
        <xdr:cNvSpPr txBox="1"/>
      </xdr:nvSpPr>
      <xdr:spPr>
        <a:xfrm>
          <a:off x="12579428" y="1367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168900</xdr:rowOff>
    </xdr:from>
    <xdr:to>
      <xdr:col>85</xdr:col>
      <xdr:colOff>177800</xdr:colOff>
      <xdr:row>79</xdr:row>
      <xdr:rowOff>99050</xdr:rowOff>
    </xdr:to>
    <xdr:sp macro="" textlink="">
      <xdr:nvSpPr>
        <xdr:cNvPr id="653" name="楕円 652"/>
        <xdr:cNvSpPr/>
      </xdr:nvSpPr>
      <xdr:spPr>
        <a:xfrm>
          <a:off x="16268700" y="13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128277</xdr:rowOff>
    </xdr:from>
    <xdr:ext cx="534377" cy="259045"/>
    <xdr:sp macro="" textlink="">
      <xdr:nvSpPr>
        <xdr:cNvPr id="654" name="災害復旧費該当値テキスト"/>
        <xdr:cNvSpPr txBox="1"/>
      </xdr:nvSpPr>
      <xdr:spPr>
        <a:xfrm>
          <a:off x="16370300" y="1332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22636</xdr:rowOff>
    </xdr:from>
    <xdr:to>
      <xdr:col>81</xdr:col>
      <xdr:colOff>101600</xdr:colOff>
      <xdr:row>79</xdr:row>
      <xdr:rowOff>124236</xdr:rowOff>
    </xdr:to>
    <xdr:sp macro="" textlink="">
      <xdr:nvSpPr>
        <xdr:cNvPr id="655" name="楕円 654"/>
        <xdr:cNvSpPr/>
      </xdr:nvSpPr>
      <xdr:spPr>
        <a:xfrm>
          <a:off x="15430500" y="135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140763</xdr:rowOff>
    </xdr:from>
    <xdr:ext cx="534377" cy="259045"/>
    <xdr:sp macro="" textlink="">
      <xdr:nvSpPr>
        <xdr:cNvPr id="656" name="テキスト ボックス 655"/>
        <xdr:cNvSpPr txBox="1"/>
      </xdr:nvSpPr>
      <xdr:spPr>
        <a:xfrm>
          <a:off x="15214111" y="133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163023</xdr:rowOff>
    </xdr:from>
    <xdr:to>
      <xdr:col>76</xdr:col>
      <xdr:colOff>165100</xdr:colOff>
      <xdr:row>79</xdr:row>
      <xdr:rowOff>93173</xdr:rowOff>
    </xdr:to>
    <xdr:sp macro="" textlink="">
      <xdr:nvSpPr>
        <xdr:cNvPr id="657" name="楕円 656"/>
        <xdr:cNvSpPr/>
      </xdr:nvSpPr>
      <xdr:spPr>
        <a:xfrm>
          <a:off x="14541500" y="135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109700</xdr:rowOff>
    </xdr:from>
    <xdr:ext cx="534377" cy="259045"/>
    <xdr:sp macro="" textlink="">
      <xdr:nvSpPr>
        <xdr:cNvPr id="658" name="テキスト ボックス 657"/>
        <xdr:cNvSpPr txBox="1"/>
      </xdr:nvSpPr>
      <xdr:spPr>
        <a:xfrm>
          <a:off x="14325111" y="133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92185</xdr:rowOff>
    </xdr:from>
    <xdr:to>
      <xdr:col>72</xdr:col>
      <xdr:colOff>38100</xdr:colOff>
      <xdr:row>79</xdr:row>
      <xdr:rowOff>22335</xdr:rowOff>
    </xdr:to>
    <xdr:sp macro="" textlink="">
      <xdr:nvSpPr>
        <xdr:cNvPr id="659" name="楕円 658"/>
        <xdr:cNvSpPr/>
      </xdr:nvSpPr>
      <xdr:spPr>
        <a:xfrm>
          <a:off x="13652500" y="134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38862</xdr:rowOff>
    </xdr:from>
    <xdr:ext cx="534377" cy="259045"/>
    <xdr:sp macro="" textlink="">
      <xdr:nvSpPr>
        <xdr:cNvPr id="660" name="テキスト ボックス 659"/>
        <xdr:cNvSpPr txBox="1"/>
      </xdr:nvSpPr>
      <xdr:spPr>
        <a:xfrm>
          <a:off x="13436111" y="132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130533</xdr:rowOff>
    </xdr:from>
    <xdr:to>
      <xdr:col>67</xdr:col>
      <xdr:colOff>101600</xdr:colOff>
      <xdr:row>79</xdr:row>
      <xdr:rowOff>60683</xdr:rowOff>
    </xdr:to>
    <xdr:sp macro="" textlink="">
      <xdr:nvSpPr>
        <xdr:cNvPr id="661" name="楕円 660"/>
        <xdr:cNvSpPr/>
      </xdr:nvSpPr>
      <xdr:spPr>
        <a:xfrm>
          <a:off x="12763500" y="135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77210</xdr:rowOff>
    </xdr:from>
    <xdr:ext cx="534377" cy="259045"/>
    <xdr:sp macro="" textlink="">
      <xdr:nvSpPr>
        <xdr:cNvPr id="662" name="テキスト ボックス 661"/>
        <xdr:cNvSpPr txBox="1"/>
      </xdr:nvSpPr>
      <xdr:spPr>
        <a:xfrm>
          <a:off x="12547111" y="132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69342</xdr:rowOff>
    </xdr:from>
    <xdr:to>
      <xdr:col>85</xdr:col>
      <xdr:colOff>127000</xdr:colOff>
      <xdr:row>96</xdr:row>
      <xdr:rowOff>100620</xdr:rowOff>
    </xdr:to>
    <xdr:cxnSp macro="">
      <xdr:nvCxnSpPr>
        <xdr:cNvPr id="691" name="直線コネクタ 690"/>
        <xdr:cNvCxnSpPr/>
      </xdr:nvCxnSpPr>
      <xdr:spPr>
        <a:xfrm>
          <a:off x="15481300" y="16528542"/>
          <a:ext cx="8382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3437</xdr:rowOff>
    </xdr:from>
    <xdr:to>
      <xdr:col>81</xdr:col>
      <xdr:colOff>50800</xdr:colOff>
      <xdr:row>96</xdr:row>
      <xdr:rowOff>69342</xdr:rowOff>
    </xdr:to>
    <xdr:cxnSp macro="">
      <xdr:nvCxnSpPr>
        <xdr:cNvPr id="694" name="直線コネクタ 693"/>
        <xdr:cNvCxnSpPr/>
      </xdr:nvCxnSpPr>
      <xdr:spPr>
        <a:xfrm>
          <a:off x="14592300" y="16462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3437</xdr:rowOff>
    </xdr:from>
    <xdr:to>
      <xdr:col>76</xdr:col>
      <xdr:colOff>114300</xdr:colOff>
      <xdr:row>96</xdr:row>
      <xdr:rowOff>53840</xdr:rowOff>
    </xdr:to>
    <xdr:cxnSp macro="">
      <xdr:nvCxnSpPr>
        <xdr:cNvPr id="697" name="直線コネクタ 696"/>
        <xdr:cNvCxnSpPr/>
      </xdr:nvCxnSpPr>
      <xdr:spPr>
        <a:xfrm flipV="1">
          <a:off x="13703300" y="16462637"/>
          <a:ext cx="889000" cy="5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98" name="フローチャート: 判断 697"/>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99" name="テキスト ボックス 698"/>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53840</xdr:rowOff>
    </xdr:from>
    <xdr:to>
      <xdr:col>71</xdr:col>
      <xdr:colOff>177800</xdr:colOff>
      <xdr:row>96</xdr:row>
      <xdr:rowOff>110578</xdr:rowOff>
    </xdr:to>
    <xdr:cxnSp macro="">
      <xdr:nvCxnSpPr>
        <xdr:cNvPr id="700" name="直線コネクタ 699"/>
        <xdr:cNvCxnSpPr/>
      </xdr:nvCxnSpPr>
      <xdr:spPr>
        <a:xfrm flipV="1">
          <a:off x="12814300" y="16513040"/>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29496</xdr:rowOff>
    </xdr:from>
    <xdr:to>
      <xdr:col>72</xdr:col>
      <xdr:colOff>38100</xdr:colOff>
      <xdr:row>98</xdr:row>
      <xdr:rowOff>131096</xdr:rowOff>
    </xdr:to>
    <xdr:sp macro="" textlink="">
      <xdr:nvSpPr>
        <xdr:cNvPr id="701" name="フローチャート: 判断 700"/>
        <xdr:cNvSpPr/>
      </xdr:nvSpPr>
      <xdr:spPr>
        <a:xfrm>
          <a:off x="13652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122223</xdr:rowOff>
    </xdr:from>
    <xdr:ext cx="534377" cy="259045"/>
    <xdr:sp macro="" textlink="">
      <xdr:nvSpPr>
        <xdr:cNvPr id="702" name="テキスト ボックス 701"/>
        <xdr:cNvSpPr txBox="1"/>
      </xdr:nvSpPr>
      <xdr:spPr>
        <a:xfrm>
          <a:off x="13436111" y="169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25228</xdr:rowOff>
    </xdr:from>
    <xdr:to>
      <xdr:col>67</xdr:col>
      <xdr:colOff>101600</xdr:colOff>
      <xdr:row>98</xdr:row>
      <xdr:rowOff>126828</xdr:rowOff>
    </xdr:to>
    <xdr:sp macro="" textlink="">
      <xdr:nvSpPr>
        <xdr:cNvPr id="703" name="フローチャート: 判断 702"/>
        <xdr:cNvSpPr/>
      </xdr:nvSpPr>
      <xdr:spPr>
        <a:xfrm>
          <a:off x="12763500" y="168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117955</xdr:rowOff>
    </xdr:from>
    <xdr:ext cx="534377" cy="259045"/>
    <xdr:sp macro="" textlink="">
      <xdr:nvSpPr>
        <xdr:cNvPr id="704" name="テキスト ボックス 703"/>
        <xdr:cNvSpPr txBox="1"/>
      </xdr:nvSpPr>
      <xdr:spPr>
        <a:xfrm>
          <a:off x="12547111" y="169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49820</xdr:rowOff>
    </xdr:from>
    <xdr:to>
      <xdr:col>85</xdr:col>
      <xdr:colOff>177800</xdr:colOff>
      <xdr:row>96</xdr:row>
      <xdr:rowOff>151420</xdr:rowOff>
    </xdr:to>
    <xdr:sp macro="" textlink="">
      <xdr:nvSpPr>
        <xdr:cNvPr id="710" name="楕円 709"/>
        <xdr:cNvSpPr/>
      </xdr:nvSpPr>
      <xdr:spPr>
        <a:xfrm>
          <a:off x="162687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72697</xdr:rowOff>
    </xdr:from>
    <xdr:ext cx="599010" cy="259045"/>
    <xdr:sp macro="" textlink="">
      <xdr:nvSpPr>
        <xdr:cNvPr id="711" name="公債費該当値テキスト"/>
        <xdr:cNvSpPr txBox="1"/>
      </xdr:nvSpPr>
      <xdr:spPr>
        <a:xfrm>
          <a:off x="16370300" y="1636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18542</xdr:rowOff>
    </xdr:from>
    <xdr:to>
      <xdr:col>81</xdr:col>
      <xdr:colOff>101600</xdr:colOff>
      <xdr:row>96</xdr:row>
      <xdr:rowOff>120142</xdr:rowOff>
    </xdr:to>
    <xdr:sp macro="" textlink="">
      <xdr:nvSpPr>
        <xdr:cNvPr id="712" name="楕円 711"/>
        <xdr:cNvSpPr/>
      </xdr:nvSpPr>
      <xdr:spPr>
        <a:xfrm>
          <a:off x="15430500" y="164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136669</xdr:rowOff>
    </xdr:from>
    <xdr:ext cx="599010" cy="259045"/>
    <xdr:sp macro="" textlink="">
      <xdr:nvSpPr>
        <xdr:cNvPr id="713" name="テキスト ボックス 712"/>
        <xdr:cNvSpPr txBox="1"/>
      </xdr:nvSpPr>
      <xdr:spPr>
        <a:xfrm>
          <a:off x="15181795" y="162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124087</xdr:rowOff>
    </xdr:from>
    <xdr:to>
      <xdr:col>76</xdr:col>
      <xdr:colOff>165100</xdr:colOff>
      <xdr:row>96</xdr:row>
      <xdr:rowOff>54237</xdr:rowOff>
    </xdr:to>
    <xdr:sp macro="" textlink="">
      <xdr:nvSpPr>
        <xdr:cNvPr id="714" name="楕円 713"/>
        <xdr:cNvSpPr/>
      </xdr:nvSpPr>
      <xdr:spPr>
        <a:xfrm>
          <a:off x="14541500" y="164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70764</xdr:rowOff>
    </xdr:from>
    <xdr:ext cx="599010" cy="259045"/>
    <xdr:sp macro="" textlink="">
      <xdr:nvSpPr>
        <xdr:cNvPr id="715" name="テキスト ボックス 714"/>
        <xdr:cNvSpPr txBox="1"/>
      </xdr:nvSpPr>
      <xdr:spPr>
        <a:xfrm>
          <a:off x="14292795" y="1618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3040</xdr:rowOff>
    </xdr:from>
    <xdr:to>
      <xdr:col>72</xdr:col>
      <xdr:colOff>38100</xdr:colOff>
      <xdr:row>96</xdr:row>
      <xdr:rowOff>104640</xdr:rowOff>
    </xdr:to>
    <xdr:sp macro="" textlink="">
      <xdr:nvSpPr>
        <xdr:cNvPr id="716" name="楕円 715"/>
        <xdr:cNvSpPr/>
      </xdr:nvSpPr>
      <xdr:spPr>
        <a:xfrm>
          <a:off x="13652500" y="164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121167</xdr:rowOff>
    </xdr:from>
    <xdr:ext cx="599010" cy="259045"/>
    <xdr:sp macro="" textlink="">
      <xdr:nvSpPr>
        <xdr:cNvPr id="717" name="テキスト ボックス 716"/>
        <xdr:cNvSpPr txBox="1"/>
      </xdr:nvSpPr>
      <xdr:spPr>
        <a:xfrm>
          <a:off x="13403795" y="162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59778</xdr:rowOff>
    </xdr:from>
    <xdr:to>
      <xdr:col>67</xdr:col>
      <xdr:colOff>101600</xdr:colOff>
      <xdr:row>96</xdr:row>
      <xdr:rowOff>161378</xdr:rowOff>
    </xdr:to>
    <xdr:sp macro="" textlink="">
      <xdr:nvSpPr>
        <xdr:cNvPr id="718" name="楕円 717"/>
        <xdr:cNvSpPr/>
      </xdr:nvSpPr>
      <xdr:spPr>
        <a:xfrm>
          <a:off x="12763500" y="165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6455</xdr:rowOff>
    </xdr:from>
    <xdr:ext cx="599010" cy="259045"/>
    <xdr:sp macro="" textlink="">
      <xdr:nvSpPr>
        <xdr:cNvPr id="719" name="テキスト ボックス 718"/>
        <xdr:cNvSpPr txBox="1"/>
      </xdr:nvSpPr>
      <xdr:spPr>
        <a:xfrm>
          <a:off x="12514795" y="1629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36959</xdr:rowOff>
    </xdr:from>
    <xdr:to>
      <xdr:col>102</xdr:col>
      <xdr:colOff>165100</xdr:colOff>
      <xdr:row>39</xdr:row>
      <xdr:rowOff>138559</xdr:rowOff>
    </xdr:to>
    <xdr:sp macro="" textlink="">
      <xdr:nvSpPr>
        <xdr:cNvPr id="760" name="フローチャート: 判断 759"/>
        <xdr:cNvSpPr/>
      </xdr:nvSpPr>
      <xdr:spPr>
        <a:xfrm>
          <a:off x="19494500" y="67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155086</xdr:rowOff>
    </xdr:from>
    <xdr:ext cx="378565" cy="259045"/>
    <xdr:sp macro="" textlink="">
      <xdr:nvSpPr>
        <xdr:cNvPr id="761" name="テキスト ボックス 760"/>
        <xdr:cNvSpPr txBox="1"/>
      </xdr:nvSpPr>
      <xdr:spPr>
        <a:xfrm>
          <a:off x="19356017" y="649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23619</xdr:rowOff>
    </xdr:from>
    <xdr:to>
      <xdr:col>98</xdr:col>
      <xdr:colOff>38100</xdr:colOff>
      <xdr:row>39</xdr:row>
      <xdr:rowOff>125219</xdr:rowOff>
    </xdr:to>
    <xdr:sp macro="" textlink="">
      <xdr:nvSpPr>
        <xdr:cNvPr id="762" name="フローチャート: 判断 761"/>
        <xdr:cNvSpPr/>
      </xdr:nvSpPr>
      <xdr:spPr>
        <a:xfrm>
          <a:off x="18605500" y="671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141746</xdr:rowOff>
    </xdr:from>
    <xdr:ext cx="469744" cy="259045"/>
    <xdr:sp macro="" textlink="">
      <xdr:nvSpPr>
        <xdr:cNvPr id="763" name="テキスト ボックス 762"/>
        <xdr:cNvSpPr txBox="1"/>
      </xdr:nvSpPr>
      <xdr:spPr>
        <a:xfrm>
          <a:off x="18421428" y="64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２８１，８４６円となっており、類似団体に比べて高くなっている。民生費のうち社会福祉費の国保会計への繰出金が年々増加傾向にある。高齢化による医療費の増が要因となっている。また生活保護費においては、保護世帯は減少しているが受給者の高齢化により医療費が増加している。児童福祉費においては、保育料を国基準の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４（２階層のみ１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５）とし、 平成２８年度から第１階層から第５階層までは１人目から無料。また、第６階層以上は同時入所２人目から無料、第３子以降（１８歳未満の養育中の子の数）についても無料としている。また子ども医療費についても、中学校卒業まで完全無料化を実施している、これは、子育て環境の充実を図るため、他の経費を見直し、子育て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財政調整基金の残高は、合併時（Ｈ</a:t>
          </a:r>
          <a:r>
            <a:rPr kumimoji="1" lang="en-US" altLang="ja-JP" sz="1400">
              <a:latin typeface="ＭＳ ゴシック" pitchFamily="49" charset="-128"/>
              <a:ea typeface="ＭＳ ゴシック" pitchFamily="49" charset="-128"/>
            </a:rPr>
            <a:t>16.10.1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百万円であったが、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年度末までで、</a:t>
          </a:r>
          <a:r>
            <a:rPr kumimoji="1" lang="en-US" altLang="ja-JP" sz="1400">
              <a:latin typeface="ＭＳ ゴシック" pitchFamily="49" charset="-128"/>
              <a:ea typeface="ＭＳ ゴシック" pitchFamily="49" charset="-128"/>
            </a:rPr>
            <a:t>934</a:t>
          </a:r>
          <a:r>
            <a:rPr kumimoji="1" lang="ja-JP" altLang="en-US" sz="1400">
              <a:latin typeface="ＭＳ ゴシック" pitchFamily="49" charset="-128"/>
              <a:ea typeface="ＭＳ ゴシック" pitchFamily="49" charset="-128"/>
            </a:rPr>
            <a:t>百万円残高を増やし</a:t>
          </a:r>
          <a:r>
            <a:rPr kumimoji="1" lang="en-US" altLang="ja-JP" sz="1400">
              <a:latin typeface="ＭＳ ゴシック" pitchFamily="49" charset="-128"/>
              <a:ea typeface="ＭＳ ゴシック" pitchFamily="49" charset="-128"/>
            </a:rPr>
            <a:t>1,168</a:t>
          </a:r>
          <a:r>
            <a:rPr kumimoji="1" lang="ja-JP" altLang="en-US" sz="1400">
              <a:latin typeface="ＭＳ ゴシック" pitchFamily="49" charset="-128"/>
              <a:ea typeface="ＭＳ ゴシック" pitchFamily="49" charset="-128"/>
            </a:rPr>
            <a:t>百万円となり、財源不足への備えとすることが出来た。</a:t>
          </a:r>
        </a:p>
        <a:p>
          <a:r>
            <a:rPr kumimoji="1" lang="ja-JP" altLang="en-US" sz="1400">
              <a:latin typeface="ＭＳ ゴシック" pitchFamily="49" charset="-128"/>
              <a:ea typeface="ＭＳ ゴシック" pitchFamily="49" charset="-128"/>
            </a:rPr>
            <a:t>　実質収支は、歳出不用額等の影響と、</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年度の臨時財政対策債を繰上償還したことで 黒字を大きく伸ばした結果となった。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6" workbookViewId="0">
      <selection activeCell="W22" sqref="W22:Y29"/>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6665830</v>
      </c>
      <c r="BO4" s="410"/>
      <c r="BP4" s="410"/>
      <c r="BQ4" s="410"/>
      <c r="BR4" s="410"/>
      <c r="BS4" s="410"/>
      <c r="BT4" s="410"/>
      <c r="BU4" s="411"/>
      <c r="BV4" s="409">
        <v>6348913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6361603</v>
      </c>
      <c r="BO5" s="447"/>
      <c r="BP5" s="447"/>
      <c r="BQ5" s="447"/>
      <c r="BR5" s="447"/>
      <c r="BS5" s="447"/>
      <c r="BT5" s="447"/>
      <c r="BU5" s="448"/>
      <c r="BV5" s="446">
        <v>6127698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92.9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304227</v>
      </c>
      <c r="BO6" s="447"/>
      <c r="BP6" s="447"/>
      <c r="BQ6" s="447"/>
      <c r="BR6" s="447"/>
      <c r="BS6" s="447"/>
      <c r="BT6" s="447"/>
      <c r="BU6" s="448"/>
      <c r="BV6" s="446">
        <v>221215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94.7</v>
      </c>
      <c r="CU6" s="484"/>
      <c r="CV6" s="484"/>
      <c r="CW6" s="484"/>
      <c r="CX6" s="484"/>
      <c r="CY6" s="484"/>
      <c r="CZ6" s="484"/>
      <c r="DA6" s="485"/>
      <c r="DB6" s="483">
        <v>96.3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167520</v>
      </c>
      <c r="BO7" s="447"/>
      <c r="BP7" s="447"/>
      <c r="BQ7" s="447"/>
      <c r="BR7" s="447"/>
      <c r="BS7" s="447"/>
      <c r="BT7" s="447"/>
      <c r="BU7" s="448"/>
      <c r="BV7" s="446">
        <v>35989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3767998</v>
      </c>
      <c r="CU7" s="447"/>
      <c r="CV7" s="447"/>
      <c r="CW7" s="447"/>
      <c r="CX7" s="447"/>
      <c r="CY7" s="447"/>
      <c r="CZ7" s="447"/>
      <c r="DA7" s="448"/>
      <c r="DB7" s="446">
        <v>3861753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136707</v>
      </c>
      <c r="BO8" s="447"/>
      <c r="BP8" s="447"/>
      <c r="BQ8" s="447"/>
      <c r="BR8" s="447"/>
      <c r="BS8" s="447"/>
      <c r="BT8" s="447"/>
      <c r="BU8" s="448"/>
      <c r="BV8" s="446">
        <v>185226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4900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-48519</v>
      </c>
      <c r="BO9" s="447"/>
      <c r="BP9" s="447"/>
      <c r="BQ9" s="447"/>
      <c r="BR9" s="447"/>
      <c r="BS9" s="447"/>
      <c r="BT9" s="447"/>
      <c r="BU9" s="448"/>
      <c r="BV9" s="446">
        <v>-31892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23.9</v>
      </c>
      <c r="CU9" s="444"/>
      <c r="CV9" s="444"/>
      <c r="CW9" s="444"/>
      <c r="CX9" s="444"/>
      <c r="CY9" s="444"/>
      <c r="CZ9" s="444"/>
      <c r="DA9" s="445"/>
      <c r="DB9" s="443">
        <v>26.2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5351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84</v>
      </c>
      <c r="BO10" s="447"/>
      <c r="BP10" s="447"/>
      <c r="BQ10" s="447"/>
      <c r="BR10" s="447"/>
      <c r="BS10" s="447"/>
      <c r="BT10" s="447"/>
      <c r="BU10" s="448"/>
      <c r="BV10" s="446">
        <v>259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4801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4783</v>
      </c>
      <c r="S13" s="528"/>
      <c r="T13" s="528"/>
      <c r="U13" s="528"/>
      <c r="V13" s="529"/>
      <c r="W13" s="462" t="s">
        <v>130</v>
      </c>
      <c r="X13" s="463"/>
      <c r="Y13" s="463"/>
      <c r="Z13" s="463"/>
      <c r="AA13" s="463"/>
      <c r="AB13" s="453"/>
      <c r="AC13" s="497">
        <v>370</v>
      </c>
      <c r="AD13" s="498"/>
      <c r="AE13" s="498"/>
      <c r="AF13" s="498"/>
      <c r="AG13" s="537"/>
      <c r="AH13" s="497">
        <v>353</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-48435</v>
      </c>
      <c r="BO13" s="447"/>
      <c r="BP13" s="447"/>
      <c r="BQ13" s="447"/>
      <c r="BR13" s="447"/>
      <c r="BS13" s="447"/>
      <c r="BT13" s="447"/>
      <c r="BU13" s="448"/>
      <c r="BV13" s="446">
        <v>-31633</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12.4</v>
      </c>
      <c r="CU13" s="444"/>
      <c r="CV13" s="444"/>
      <c r="CW13" s="444"/>
      <c r="CX13" s="444"/>
      <c r="CY13" s="444"/>
      <c r="CZ13" s="444"/>
      <c r="DA13" s="445"/>
      <c r="DB13" s="443">
        <v>13.1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4955</v>
      </c>
      <c r="S14" s="528"/>
      <c r="T14" s="528"/>
      <c r="U14" s="528"/>
      <c r="V14" s="529"/>
      <c r="W14" s="436"/>
      <c r="X14" s="437"/>
      <c r="Y14" s="437"/>
      <c r="Z14" s="437"/>
      <c r="AA14" s="437"/>
      <c r="AB14" s="426"/>
      <c r="AC14" s="530">
        <v>16.2</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75.599999999999994</v>
      </c>
      <c r="CU14" s="542"/>
      <c r="CV14" s="542"/>
      <c r="CW14" s="542"/>
      <c r="CX14" s="542"/>
      <c r="CY14" s="542"/>
      <c r="CZ14" s="542"/>
      <c r="DA14" s="543"/>
      <c r="DB14" s="541">
        <v>67.2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4940</v>
      </c>
      <c r="S15" s="528"/>
      <c r="T15" s="528"/>
      <c r="U15" s="528"/>
      <c r="V15" s="529"/>
      <c r="W15" s="462" t="s">
        <v>138</v>
      </c>
      <c r="X15" s="463"/>
      <c r="Y15" s="463"/>
      <c r="Z15" s="463"/>
      <c r="AA15" s="463"/>
      <c r="AB15" s="453"/>
      <c r="AC15" s="497">
        <v>512</v>
      </c>
      <c r="AD15" s="498"/>
      <c r="AE15" s="498"/>
      <c r="AF15" s="498"/>
      <c r="AG15" s="537"/>
      <c r="AH15" s="497">
        <v>623</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460785</v>
      </c>
      <c r="BO15" s="410"/>
      <c r="BP15" s="410"/>
      <c r="BQ15" s="410"/>
      <c r="BR15" s="410"/>
      <c r="BS15" s="410"/>
      <c r="BT15" s="410"/>
      <c r="BU15" s="411"/>
      <c r="BV15" s="409">
        <v>468486</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22.4</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3459480</v>
      </c>
      <c r="BO16" s="447"/>
      <c r="BP16" s="447"/>
      <c r="BQ16" s="447"/>
      <c r="BR16" s="447"/>
      <c r="BS16" s="447"/>
      <c r="BT16" s="447"/>
      <c r="BU16" s="448"/>
      <c r="BV16" s="446">
        <v>3502514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1407</v>
      </c>
      <c r="AD17" s="498"/>
      <c r="AE17" s="498"/>
      <c r="AF17" s="498"/>
      <c r="AG17" s="537"/>
      <c r="AH17" s="497">
        <v>1384</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568437</v>
      </c>
      <c r="BO17" s="447"/>
      <c r="BP17" s="447"/>
      <c r="BQ17" s="447"/>
      <c r="BR17" s="447"/>
      <c r="BS17" s="447"/>
      <c r="BT17" s="447"/>
      <c r="BU17" s="448"/>
      <c r="BV17" s="446">
        <v>575913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282.92</v>
      </c>
      <c r="M18" s="559"/>
      <c r="N18" s="559"/>
      <c r="O18" s="559"/>
      <c r="P18" s="559"/>
      <c r="Q18" s="559"/>
      <c r="R18" s="560"/>
      <c r="S18" s="560"/>
      <c r="T18" s="560"/>
      <c r="U18" s="560"/>
      <c r="V18" s="561"/>
      <c r="W18" s="464"/>
      <c r="X18" s="465"/>
      <c r="Y18" s="465"/>
      <c r="Z18" s="465"/>
      <c r="AA18" s="465"/>
      <c r="AB18" s="456"/>
      <c r="AC18" s="562">
        <v>61.5</v>
      </c>
      <c r="AD18" s="563"/>
      <c r="AE18" s="563"/>
      <c r="AF18" s="563"/>
      <c r="AG18" s="564"/>
      <c r="AH18" s="562">
        <v>58.6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3489979</v>
      </c>
      <c r="BO18" s="447"/>
      <c r="BP18" s="447"/>
      <c r="BQ18" s="447"/>
      <c r="BR18" s="447"/>
      <c r="BS18" s="447"/>
      <c r="BT18" s="447"/>
      <c r="BU18" s="448"/>
      <c r="BV18" s="446">
        <v>3633921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4541892</v>
      </c>
      <c r="BO19" s="447"/>
      <c r="BP19" s="447"/>
      <c r="BQ19" s="447"/>
      <c r="BR19" s="447"/>
      <c r="BS19" s="447"/>
      <c r="BT19" s="447"/>
      <c r="BU19" s="448"/>
      <c r="BV19" s="446">
        <v>4627650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2010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9614904</v>
      </c>
      <c r="BO23" s="447"/>
      <c r="BP23" s="447"/>
      <c r="BQ23" s="447"/>
      <c r="BR23" s="447"/>
      <c r="BS23" s="447"/>
      <c r="BT23" s="447"/>
      <c r="BU23" s="448"/>
      <c r="BV23" s="446">
        <v>9902930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5250</v>
      </c>
      <c r="R24" s="498"/>
      <c r="S24" s="498"/>
      <c r="T24" s="498"/>
      <c r="U24" s="498"/>
      <c r="V24" s="537"/>
      <c r="W24" s="596"/>
      <c r="X24" s="584"/>
      <c r="Y24" s="585"/>
      <c r="Z24" s="496" t="s">
        <v>162</v>
      </c>
      <c r="AA24" s="476"/>
      <c r="AB24" s="476"/>
      <c r="AC24" s="476"/>
      <c r="AD24" s="476"/>
      <c r="AE24" s="476"/>
      <c r="AF24" s="476"/>
      <c r="AG24" s="477"/>
      <c r="AH24" s="497">
        <v>85</v>
      </c>
      <c r="AI24" s="498"/>
      <c r="AJ24" s="498"/>
      <c r="AK24" s="498"/>
      <c r="AL24" s="537"/>
      <c r="AM24" s="497">
        <v>257210</v>
      </c>
      <c r="AN24" s="498"/>
      <c r="AO24" s="498"/>
      <c r="AP24" s="498"/>
      <c r="AQ24" s="498"/>
      <c r="AR24" s="537"/>
      <c r="AS24" s="497">
        <v>3026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5333311</v>
      </c>
      <c r="BO24" s="447"/>
      <c r="BP24" s="447"/>
      <c r="BQ24" s="447"/>
      <c r="BR24" s="447"/>
      <c r="BS24" s="447"/>
      <c r="BT24" s="447"/>
      <c r="BU24" s="448"/>
      <c r="BV24" s="446">
        <v>5227870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6052</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121</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121247</v>
      </c>
      <c r="BO25" s="410"/>
      <c r="BP25" s="410"/>
      <c r="BQ25" s="410"/>
      <c r="BR25" s="410"/>
      <c r="BS25" s="410"/>
      <c r="BT25" s="410"/>
      <c r="BU25" s="411"/>
      <c r="BV25" s="409">
        <v>200228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5339</v>
      </c>
      <c r="R26" s="498"/>
      <c r="S26" s="498"/>
      <c r="T26" s="498"/>
      <c r="U26" s="498"/>
      <c r="V26" s="537"/>
      <c r="W26" s="596"/>
      <c r="X26" s="584"/>
      <c r="Y26" s="585"/>
      <c r="Z26" s="496" t="s">
        <v>169</v>
      </c>
      <c r="AA26" s="606"/>
      <c r="AB26" s="606"/>
      <c r="AC26" s="606"/>
      <c r="AD26" s="606"/>
      <c r="AE26" s="606"/>
      <c r="AF26" s="606"/>
      <c r="AG26" s="607"/>
      <c r="AH26" s="497">
        <v>1</v>
      </c>
      <c r="AI26" s="498"/>
      <c r="AJ26" s="498"/>
      <c r="AK26" s="498"/>
      <c r="AL26" s="537"/>
      <c r="AM26" s="497" t="s">
        <v>170</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2933</v>
      </c>
      <c r="R27" s="498"/>
      <c r="S27" s="498"/>
      <c r="T27" s="498"/>
      <c r="U27" s="498"/>
      <c r="V27" s="537"/>
      <c r="W27" s="596"/>
      <c r="X27" s="584"/>
      <c r="Y27" s="585"/>
      <c r="Z27" s="496" t="s">
        <v>174</v>
      </c>
      <c r="AA27" s="476"/>
      <c r="AB27" s="476"/>
      <c r="AC27" s="476"/>
      <c r="AD27" s="476"/>
      <c r="AE27" s="476"/>
      <c r="AF27" s="476"/>
      <c r="AG27" s="477"/>
      <c r="AH27" s="497">
        <v>2</v>
      </c>
      <c r="AI27" s="498"/>
      <c r="AJ27" s="498"/>
      <c r="AK27" s="498"/>
      <c r="AL27" s="537"/>
      <c r="AM27" s="497" t="s">
        <v>171</v>
      </c>
      <c r="AN27" s="498"/>
      <c r="AO27" s="498"/>
      <c r="AP27" s="498"/>
      <c r="AQ27" s="498"/>
      <c r="AR27" s="537"/>
      <c r="AS27" s="497" t="s">
        <v>171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v>69035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2444</v>
      </c>
      <c r="R28" s="498"/>
      <c r="S28" s="498"/>
      <c r="T28" s="498"/>
      <c r="U28" s="498"/>
      <c r="V28" s="537"/>
      <c r="W28" s="596"/>
      <c r="X28" s="584"/>
      <c r="Y28" s="585"/>
      <c r="Z28" s="496" t="s">
        <v>177</v>
      </c>
      <c r="AA28" s="476"/>
      <c r="AB28" s="476"/>
      <c r="AC28" s="476"/>
      <c r="AD28" s="476"/>
      <c r="AE28" s="476"/>
      <c r="AF28" s="476"/>
      <c r="AG28" s="477"/>
      <c r="AH28" s="497" t="s">
        <v>121</v>
      </c>
      <c r="AI28" s="498"/>
      <c r="AJ28" s="498"/>
      <c r="AK28" s="498"/>
      <c r="AL28" s="537"/>
      <c r="AM28" s="497" t="s">
        <v>178</v>
      </c>
      <c r="AN28" s="498"/>
      <c r="AO28" s="498"/>
      <c r="AP28" s="498"/>
      <c r="AQ28" s="498"/>
      <c r="AR28" s="537"/>
      <c r="AS28" s="497" t="s">
        <v>166</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1168334</v>
      </c>
      <c r="BO28" s="410"/>
      <c r="BP28" s="410"/>
      <c r="BQ28" s="410"/>
      <c r="BR28" s="410"/>
      <c r="BS28" s="410"/>
      <c r="BT28" s="410"/>
      <c r="BU28" s="411"/>
      <c r="BV28" s="409">
        <v>1168250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2047</v>
      </c>
      <c r="R29" s="498"/>
      <c r="S29" s="498"/>
      <c r="T29" s="498"/>
      <c r="U29" s="498"/>
      <c r="V29" s="537"/>
      <c r="W29" s="597"/>
      <c r="X29" s="598"/>
      <c r="Y29" s="599"/>
      <c r="Z29" s="496" t="s">
        <v>181</v>
      </c>
      <c r="AA29" s="476"/>
      <c r="AB29" s="476"/>
      <c r="AC29" s="476"/>
      <c r="AD29" s="476"/>
      <c r="AE29" s="476"/>
      <c r="AF29" s="476"/>
      <c r="AG29" s="477"/>
      <c r="AH29" s="497">
        <v>87</v>
      </c>
      <c r="AI29" s="498"/>
      <c r="AJ29" s="498"/>
      <c r="AK29" s="498"/>
      <c r="AL29" s="537"/>
      <c r="AM29" s="497">
        <v>262162</v>
      </c>
      <c r="AN29" s="498"/>
      <c r="AO29" s="498"/>
      <c r="AP29" s="498"/>
      <c r="AQ29" s="498"/>
      <c r="AR29" s="537"/>
      <c r="AS29" s="497">
        <v>3013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609814</v>
      </c>
      <c r="BO29" s="447"/>
      <c r="BP29" s="447"/>
      <c r="BQ29" s="447"/>
      <c r="BR29" s="447"/>
      <c r="BS29" s="447"/>
      <c r="BT29" s="447"/>
      <c r="BU29" s="448"/>
      <c r="BV29" s="446">
        <v>641443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2074091</v>
      </c>
      <c r="BO30" s="620"/>
      <c r="BP30" s="620"/>
      <c r="BQ30" s="620"/>
      <c r="BR30" s="620"/>
      <c r="BS30" s="620"/>
      <c r="BT30" s="620"/>
      <c r="BU30" s="621"/>
      <c r="BV30" s="619">
        <v>2086382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邑智郡総合事務組合（一般会計）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グリーンロードだいわ</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邑智郡総合事務組合（介護保険事業会計）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美郷町開発公社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君谷診療所特別会計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江津邑智消防組合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島根県市町村総合事務組合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島根県後期高齢者医療広域連合（一般会計）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島根県後期高齢者医療広域連合（後期高齢者医療会計）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邑智郡公立病院組合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XnwtnCH9OZ4/VlPn3rlhoO4mGtvhgmVe8mcUdRT3kJc5RJ61zL0qykEAkuVgPxXysarLsFXaB/fkvgPJBfucA==" saltValue="PpAk0ejCxDE42MUPsHpn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topLeftCell="D28" zoomScaleSheetLayoutView="100" workbookViewId="0">
      <selection activeCell="W22" sqref="W22:Y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23" t="s">
        <v>542</v>
      </c>
      <c r="D34" s="1223"/>
      <c r="E34" s="1224"/>
      <c r="F34" s="32">
        <v>2.29</v>
      </c>
      <c r="G34" s="33">
        <v>2.69</v>
      </c>
      <c r="H34" s="33">
        <v>5.34</v>
      </c>
      <c r="I34" s="33">
        <v>4.79</v>
      </c>
      <c r="J34" s="34">
        <v>3.6</v>
      </c>
      <c r="K34" s="22"/>
      <c r="L34" s="22"/>
      <c r="M34" s="22"/>
      <c r="N34" s="22"/>
      <c r="O34" s="22"/>
      <c r="P34" s="22"/>
    </row>
    <row r="35" spans="1:16" ht="39" customHeight="1" x14ac:dyDescent="0.15">
      <c r="A35" s="22"/>
      <c r="B35" s="35"/>
      <c r="C35" s="1217" t="s">
        <v>543</v>
      </c>
      <c r="D35" s="1218"/>
      <c r="E35" s="1219"/>
      <c r="F35" s="36">
        <v>0.06</v>
      </c>
      <c r="G35" s="37">
        <v>0.12</v>
      </c>
      <c r="H35" s="37">
        <v>0.15</v>
      </c>
      <c r="I35" s="37">
        <v>0.09</v>
      </c>
      <c r="J35" s="38">
        <v>0.11</v>
      </c>
      <c r="K35" s="22"/>
      <c r="L35" s="22"/>
      <c r="M35" s="22"/>
      <c r="N35" s="22"/>
      <c r="O35" s="22"/>
      <c r="P35" s="22"/>
    </row>
    <row r="36" spans="1:16" ht="39" customHeight="1" x14ac:dyDescent="0.15">
      <c r="A36" s="22"/>
      <c r="B36" s="35"/>
      <c r="C36" s="1217" t="s">
        <v>544</v>
      </c>
      <c r="D36" s="1218"/>
      <c r="E36" s="1219"/>
      <c r="F36" s="36">
        <v>0</v>
      </c>
      <c r="G36" s="37">
        <v>0</v>
      </c>
      <c r="H36" s="37">
        <v>0</v>
      </c>
      <c r="I36" s="37">
        <v>0</v>
      </c>
      <c r="J36" s="38">
        <v>0.02</v>
      </c>
      <c r="K36" s="22"/>
      <c r="L36" s="22"/>
      <c r="M36" s="22"/>
      <c r="N36" s="22"/>
      <c r="O36" s="22"/>
      <c r="P36" s="22"/>
    </row>
    <row r="37" spans="1:16" ht="39" customHeight="1" x14ac:dyDescent="0.15">
      <c r="A37" s="22"/>
      <c r="B37" s="35"/>
      <c r="C37" s="1217" t="s">
        <v>545</v>
      </c>
      <c r="D37" s="1218"/>
      <c r="E37" s="1219"/>
      <c r="F37" s="36">
        <v>0</v>
      </c>
      <c r="G37" s="37">
        <v>0</v>
      </c>
      <c r="H37" s="37">
        <v>0</v>
      </c>
      <c r="I37" s="37">
        <v>0</v>
      </c>
      <c r="J37" s="38">
        <v>0.02</v>
      </c>
      <c r="K37" s="22"/>
      <c r="L37" s="22"/>
      <c r="M37" s="22"/>
      <c r="N37" s="22"/>
      <c r="O37" s="22"/>
      <c r="P37" s="22"/>
    </row>
    <row r="38" spans="1:16" ht="39" customHeight="1" x14ac:dyDescent="0.15">
      <c r="A38" s="22"/>
      <c r="B38" s="35"/>
      <c r="C38" s="1217" t="s">
        <v>546</v>
      </c>
      <c r="D38" s="1218"/>
      <c r="E38" s="1219"/>
      <c r="F38" s="36">
        <v>0</v>
      </c>
      <c r="G38" s="37">
        <v>0</v>
      </c>
      <c r="H38" s="37">
        <v>0.02</v>
      </c>
      <c r="I38" s="37">
        <v>0</v>
      </c>
      <c r="J38" s="38">
        <v>0</v>
      </c>
      <c r="K38" s="22"/>
      <c r="L38" s="22"/>
      <c r="M38" s="22"/>
      <c r="N38" s="22"/>
      <c r="O38" s="22"/>
      <c r="P38" s="22"/>
    </row>
    <row r="39" spans="1:16" ht="39" customHeight="1" x14ac:dyDescent="0.15">
      <c r="A39" s="22"/>
      <c r="B39" s="35"/>
      <c r="C39" s="1217" t="s">
        <v>547</v>
      </c>
      <c r="D39" s="1218"/>
      <c r="E39" s="1219"/>
      <c r="F39" s="36">
        <v>0</v>
      </c>
      <c r="G39" s="37">
        <v>0</v>
      </c>
      <c r="H39" s="37">
        <v>0</v>
      </c>
      <c r="I39" s="37">
        <v>0</v>
      </c>
      <c r="J39" s="38">
        <v>0</v>
      </c>
      <c r="K39" s="22"/>
      <c r="L39" s="22"/>
      <c r="M39" s="22"/>
      <c r="N39" s="22"/>
      <c r="O39" s="22"/>
      <c r="P39" s="22"/>
    </row>
    <row r="40" spans="1:16" ht="39" customHeight="1" x14ac:dyDescent="0.15">
      <c r="A40" s="22"/>
      <c r="B40" s="35"/>
      <c r="C40" s="1217" t="s">
        <v>548</v>
      </c>
      <c r="D40" s="1218"/>
      <c r="E40" s="1219"/>
      <c r="F40" s="36">
        <v>0</v>
      </c>
      <c r="G40" s="37">
        <v>0</v>
      </c>
      <c r="H40" s="37">
        <v>0</v>
      </c>
      <c r="I40" s="37">
        <v>0</v>
      </c>
      <c r="J40" s="38">
        <v>0</v>
      </c>
      <c r="K40" s="22"/>
      <c r="L40" s="22"/>
      <c r="M40" s="22"/>
      <c r="N40" s="22"/>
      <c r="O40" s="22"/>
      <c r="P40" s="22"/>
    </row>
    <row r="41" spans="1:16" ht="39" customHeight="1" x14ac:dyDescent="0.15">
      <c r="A41" s="22"/>
      <c r="B41" s="35"/>
      <c r="C41" s="1217" t="s">
        <v>549</v>
      </c>
      <c r="D41" s="1218"/>
      <c r="E41" s="1219"/>
      <c r="F41" s="36">
        <v>0</v>
      </c>
      <c r="G41" s="37">
        <v>0</v>
      </c>
      <c r="H41" s="37">
        <v>0</v>
      </c>
      <c r="I41" s="37">
        <v>0</v>
      </c>
      <c r="J41" s="38">
        <v>0</v>
      </c>
      <c r="K41" s="22"/>
      <c r="L41" s="22"/>
      <c r="M41" s="22"/>
      <c r="N41" s="22"/>
      <c r="O41" s="22"/>
      <c r="P41" s="22"/>
    </row>
    <row r="42" spans="1:16" ht="39" customHeight="1" x14ac:dyDescent="0.15">
      <c r="A42" s="22"/>
      <c r="B42" s="39"/>
      <c r="C42" s="1217" t="s">
        <v>550</v>
      </c>
      <c r="D42" s="1218"/>
      <c r="E42" s="1219"/>
      <c r="F42" s="36" t="s">
        <v>493</v>
      </c>
      <c r="G42" s="37" t="s">
        <v>493</v>
      </c>
      <c r="H42" s="37" t="s">
        <v>493</v>
      </c>
      <c r="I42" s="37" t="s">
        <v>493</v>
      </c>
      <c r="J42" s="38" t="s">
        <v>493</v>
      </c>
      <c r="K42" s="22"/>
      <c r="L42" s="22"/>
      <c r="M42" s="22"/>
      <c r="N42" s="22"/>
      <c r="O42" s="22"/>
      <c r="P42" s="22"/>
    </row>
    <row r="43" spans="1:16" ht="39" customHeight="1" thickBot="1" x14ac:dyDescent="0.2">
      <c r="A43" s="22"/>
      <c r="B43" s="40"/>
      <c r="C43" s="1220" t="s">
        <v>551</v>
      </c>
      <c r="D43" s="1221"/>
      <c r="E43" s="1222"/>
      <c r="F43" s="41" t="s">
        <v>493</v>
      </c>
      <c r="G43" s="42" t="s">
        <v>493</v>
      </c>
      <c r="H43" s="42" t="s">
        <v>493</v>
      </c>
      <c r="I43" s="42" t="s">
        <v>493</v>
      </c>
      <c r="J43" s="43" t="s">
        <v>493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4Zlh1Brjy8Y23PQ2a27g7gLj1fSfI8sTH7nDiw/oe+QTSr3ITS2OuCtEiPKF7PVLNxFjd2Ctj8ISsVvDQSKFw==" saltValue="Am5qXLpLFxPkgMpOTvHz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topLeftCell="C37" zoomScaleSheetLayoutView="55" workbookViewId="0">
      <selection activeCell="W22" sqref="W22:Y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1246</v>
      </c>
      <c r="L45" s="60">
        <v>1378</v>
      </c>
      <c r="M45" s="60">
        <v>1360</v>
      </c>
      <c r="N45" s="60">
        <v>1273</v>
      </c>
      <c r="O45" s="61">
        <v>1155</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493</v>
      </c>
      <c r="L46" s="64" t="s">
        <v>493</v>
      </c>
      <c r="M46" s="64" t="s">
        <v>493</v>
      </c>
      <c r="N46" s="64" t="s">
        <v>493</v>
      </c>
      <c r="O46" s="65" t="s">
        <v>493</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493</v>
      </c>
      <c r="L47" s="64" t="s">
        <v>493</v>
      </c>
      <c r="M47" s="64" t="s">
        <v>493</v>
      </c>
      <c r="N47" s="64" t="s">
        <v>493</v>
      </c>
      <c r="O47" s="65" t="s">
        <v>493</v>
      </c>
      <c r="P47" s="48"/>
      <c r="Q47" s="48"/>
      <c r="R47" s="48"/>
      <c r="S47" s="48"/>
      <c r="T47" s="48"/>
      <c r="U47" s="48"/>
    </row>
    <row r="48" spans="1:21" ht="30.75" customHeight="1" x14ac:dyDescent="0.15">
      <c r="A48" s="48"/>
      <c r="B48" s="1235"/>
      <c r="C48" s="1236"/>
      <c r="D48" s="62"/>
      <c r="E48" s="1227" t="s">
        <v>15</v>
      </c>
      <c r="F48" s="1227"/>
      <c r="G48" s="1227"/>
      <c r="H48" s="1227"/>
      <c r="I48" s="1227"/>
      <c r="J48" s="1228"/>
      <c r="K48" s="63">
        <v>199</v>
      </c>
      <c r="L48" s="64">
        <v>192</v>
      </c>
      <c r="M48" s="64">
        <v>192</v>
      </c>
      <c r="N48" s="64">
        <v>181</v>
      </c>
      <c r="O48" s="65">
        <v>183</v>
      </c>
      <c r="P48" s="48"/>
      <c r="Q48" s="48"/>
      <c r="R48" s="48"/>
      <c r="S48" s="48"/>
      <c r="T48" s="48"/>
      <c r="U48" s="48"/>
    </row>
    <row r="49" spans="1:21" ht="30.75" customHeight="1" x14ac:dyDescent="0.15">
      <c r="A49" s="48"/>
      <c r="B49" s="1235"/>
      <c r="C49" s="1236"/>
      <c r="D49" s="62"/>
      <c r="E49" s="1227" t="s">
        <v>16</v>
      </c>
      <c r="F49" s="1227"/>
      <c r="G49" s="1227"/>
      <c r="H49" s="1227"/>
      <c r="I49" s="1227"/>
      <c r="J49" s="1228"/>
      <c r="K49" s="63">
        <v>25</v>
      </c>
      <c r="L49" s="64">
        <v>16</v>
      </c>
      <c r="M49" s="64">
        <v>23</v>
      </c>
      <c r="N49" s="64">
        <v>26</v>
      </c>
      <c r="O49" s="65">
        <v>28</v>
      </c>
      <c r="P49" s="48"/>
      <c r="Q49" s="48"/>
      <c r="R49" s="48"/>
      <c r="S49" s="48"/>
      <c r="T49" s="48"/>
      <c r="U49" s="48"/>
    </row>
    <row r="50" spans="1:21" ht="30.75" customHeight="1" x14ac:dyDescent="0.15">
      <c r="A50" s="48"/>
      <c r="B50" s="1235"/>
      <c r="C50" s="1236"/>
      <c r="D50" s="62"/>
      <c r="E50" s="1227" t="s">
        <v>17</v>
      </c>
      <c r="F50" s="1227"/>
      <c r="G50" s="1227"/>
      <c r="H50" s="1227"/>
      <c r="I50" s="1227"/>
      <c r="J50" s="1228"/>
      <c r="K50" s="63">
        <v>19</v>
      </c>
      <c r="L50" s="64">
        <v>20</v>
      </c>
      <c r="M50" s="64">
        <v>20</v>
      </c>
      <c r="N50" s="64">
        <v>20</v>
      </c>
      <c r="O50" s="65">
        <v>20</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493</v>
      </c>
      <c r="L51" s="64">
        <v>0</v>
      </c>
      <c r="M51" s="64">
        <v>0</v>
      </c>
      <c r="N51" s="64">
        <v>0</v>
      </c>
      <c r="O51" s="65">
        <v>0</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1098</v>
      </c>
      <c r="L52" s="64">
        <v>1230</v>
      </c>
      <c r="M52" s="64">
        <v>1201</v>
      </c>
      <c r="N52" s="64">
        <v>1138</v>
      </c>
      <c r="O52" s="65">
        <v>1088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391</v>
      </c>
      <c r="L53" s="69">
        <v>376</v>
      </c>
      <c r="M53" s="69">
        <v>394</v>
      </c>
      <c r="N53" s="69">
        <v>362</v>
      </c>
      <c r="O53" s="70">
        <v>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7Q7QBsw2x+iYlSoK10CMkuHXH9PTD3tglyTJSbld09BTud/QIqtoAjNQzbFesj77WP4GeoolO7iF/8Q+p2x7g==" saltValue="Lo0eLx13Tb9WvI5mAYFN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topLeftCell="C46" zoomScaleSheetLayoutView="100" workbookViewId="0">
      <selection activeCell="W22" sqref="W22:Y2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535</v>
      </c>
      <c r="J40" s="79" t="s">
        <v>536</v>
      </c>
      <c r="K40" s="79" t="s">
        <v>537</v>
      </c>
      <c r="L40" s="79" t="s">
        <v>538</v>
      </c>
      <c r="M40" s="80" t="s">
        <v>539</v>
      </c>
    </row>
    <row r="41" spans="2:13" ht="27.75" customHeight="1" x14ac:dyDescent="0.15">
      <c r="B41" s="1241" t="s">
        <v>24</v>
      </c>
      <c r="C41" s="1242"/>
      <c r="D41" s="81"/>
      <c r="E41" s="1247" t="s">
        <v>25</v>
      </c>
      <c r="F41" s="1247"/>
      <c r="G41" s="1247"/>
      <c r="H41" s="1248"/>
      <c r="I41" s="82">
        <v>10824</v>
      </c>
      <c r="J41" s="83">
        <v>10402</v>
      </c>
      <c r="K41" s="83">
        <v>10469</v>
      </c>
      <c r="L41" s="83">
        <v>9903</v>
      </c>
      <c r="M41" s="84">
        <v>9615</v>
      </c>
    </row>
    <row r="42" spans="2:13" ht="27.75" customHeight="1" x14ac:dyDescent="0.15">
      <c r="B42" s="1243"/>
      <c r="C42" s="1244"/>
      <c r="D42" s="85"/>
      <c r="E42" s="1249" t="s">
        <v>26</v>
      </c>
      <c r="F42" s="1249"/>
      <c r="G42" s="1249"/>
      <c r="H42" s="1250"/>
      <c r="I42" s="86">
        <v>177</v>
      </c>
      <c r="J42" s="87">
        <v>159</v>
      </c>
      <c r="K42" s="87">
        <v>140</v>
      </c>
      <c r="L42" s="87">
        <v>121</v>
      </c>
      <c r="M42" s="88">
        <v>102</v>
      </c>
    </row>
    <row r="43" spans="2:13" ht="27.75" customHeight="1" x14ac:dyDescent="0.15">
      <c r="B43" s="1243"/>
      <c r="C43" s="1244"/>
      <c r="D43" s="85"/>
      <c r="E43" s="1249" t="s">
        <v>27</v>
      </c>
      <c r="F43" s="1249"/>
      <c r="G43" s="1249"/>
      <c r="H43" s="1250"/>
      <c r="I43" s="86">
        <v>2514</v>
      </c>
      <c r="J43" s="87">
        <v>2398</v>
      </c>
      <c r="K43" s="87">
        <v>2299</v>
      </c>
      <c r="L43" s="87">
        <v>2258</v>
      </c>
      <c r="M43" s="88">
        <v>2096</v>
      </c>
    </row>
    <row r="44" spans="2:13" ht="27.75" customHeight="1" x14ac:dyDescent="0.15">
      <c r="B44" s="1243"/>
      <c r="C44" s="1244"/>
      <c r="D44" s="85"/>
      <c r="E44" s="1249" t="s">
        <v>28</v>
      </c>
      <c r="F44" s="1249"/>
      <c r="G44" s="1249"/>
      <c r="H44" s="1250"/>
      <c r="I44" s="86">
        <v>224</v>
      </c>
      <c r="J44" s="87">
        <v>249</v>
      </c>
      <c r="K44" s="87">
        <v>231</v>
      </c>
      <c r="L44" s="87">
        <v>221</v>
      </c>
      <c r="M44" s="88">
        <v>186</v>
      </c>
    </row>
    <row r="45" spans="2:13" ht="27.75" customHeight="1" x14ac:dyDescent="0.15">
      <c r="B45" s="1243"/>
      <c r="C45" s="1244"/>
      <c r="D45" s="85"/>
      <c r="E45" s="1249" t="s">
        <v>29</v>
      </c>
      <c r="F45" s="1249"/>
      <c r="G45" s="1249"/>
      <c r="H45" s="1250"/>
      <c r="I45" s="86">
        <v>1397</v>
      </c>
      <c r="J45" s="87">
        <v>1352</v>
      </c>
      <c r="K45" s="87">
        <v>1314</v>
      </c>
      <c r="L45" s="87">
        <v>1311</v>
      </c>
      <c r="M45" s="88">
        <v>1323</v>
      </c>
    </row>
    <row r="46" spans="2:13" ht="27.75" customHeight="1" x14ac:dyDescent="0.15">
      <c r="B46" s="1243"/>
      <c r="C46" s="1244"/>
      <c r="D46" s="89"/>
      <c r="E46" s="1249" t="s">
        <v>30</v>
      </c>
      <c r="F46" s="1249"/>
      <c r="G46" s="1249"/>
      <c r="H46" s="1250"/>
      <c r="I46" s="86" t="s">
        <v>493</v>
      </c>
      <c r="J46" s="87" t="s">
        <v>493</v>
      </c>
      <c r="K46" s="87" t="s">
        <v>493</v>
      </c>
      <c r="L46" s="87" t="s">
        <v>493</v>
      </c>
      <c r="M46" s="88" t="s">
        <v>493</v>
      </c>
    </row>
    <row r="47" spans="2:13" ht="27.75" customHeight="1" x14ac:dyDescent="0.15">
      <c r="B47" s="1243"/>
      <c r="C47" s="1244"/>
      <c r="D47" s="90"/>
      <c r="E47" s="1251" t="s">
        <v>31</v>
      </c>
      <c r="F47" s="1252"/>
      <c r="G47" s="1252"/>
      <c r="H47" s="1253"/>
      <c r="I47" s="86" t="s">
        <v>493</v>
      </c>
      <c r="J47" s="87" t="s">
        <v>493</v>
      </c>
      <c r="K47" s="87" t="s">
        <v>493</v>
      </c>
      <c r="L47" s="87" t="s">
        <v>493</v>
      </c>
      <c r="M47" s="88" t="s">
        <v>493</v>
      </c>
    </row>
    <row r="48" spans="2:13" ht="27.75" customHeight="1" x14ac:dyDescent="0.15">
      <c r="B48" s="1243"/>
      <c r="C48" s="1244"/>
      <c r="D48" s="85"/>
      <c r="E48" s="1249" t="s">
        <v>32</v>
      </c>
      <c r="F48" s="1249"/>
      <c r="G48" s="1249"/>
      <c r="H48" s="1250"/>
      <c r="I48" s="86" t="s">
        <v>493</v>
      </c>
      <c r="J48" s="87" t="s">
        <v>493</v>
      </c>
      <c r="K48" s="87" t="s">
        <v>493</v>
      </c>
      <c r="L48" s="87" t="s">
        <v>493</v>
      </c>
      <c r="M48" s="88" t="s">
        <v>493</v>
      </c>
    </row>
    <row r="49" spans="2:13" ht="27.75" customHeight="1" x14ac:dyDescent="0.15">
      <c r="B49" s="1245"/>
      <c r="C49" s="1246"/>
      <c r="D49" s="85"/>
      <c r="E49" s="1249" t="s">
        <v>33</v>
      </c>
      <c r="F49" s="1249"/>
      <c r="G49" s="1249"/>
      <c r="H49" s="1250"/>
      <c r="I49" s="86" t="s">
        <v>493</v>
      </c>
      <c r="J49" s="87" t="s">
        <v>493</v>
      </c>
      <c r="K49" s="87" t="s">
        <v>493</v>
      </c>
      <c r="L49" s="87" t="s">
        <v>493</v>
      </c>
      <c r="M49" s="88" t="s">
        <v>493</v>
      </c>
    </row>
    <row r="50" spans="2:13" ht="27.75" customHeight="1" x14ac:dyDescent="0.15">
      <c r="B50" s="1254" t="s">
        <v>34</v>
      </c>
      <c r="C50" s="1255"/>
      <c r="D50" s="91"/>
      <c r="E50" s="1249" t="s">
        <v>35</v>
      </c>
      <c r="F50" s="1249"/>
      <c r="G50" s="1249"/>
      <c r="H50" s="1250"/>
      <c r="I50" s="86">
        <v>2731</v>
      </c>
      <c r="J50" s="87">
        <v>2764</v>
      </c>
      <c r="K50" s="87">
        <v>2756</v>
      </c>
      <c r="L50" s="87">
        <v>2739</v>
      </c>
      <c r="M50" s="88">
        <v>2722</v>
      </c>
    </row>
    <row r="51" spans="2:13" ht="27.75" customHeight="1" x14ac:dyDescent="0.15">
      <c r="B51" s="1243"/>
      <c r="C51" s="1244"/>
      <c r="D51" s="85"/>
      <c r="E51" s="1249" t="s">
        <v>36</v>
      </c>
      <c r="F51" s="1249"/>
      <c r="G51" s="1249"/>
      <c r="H51" s="1250"/>
      <c r="I51" s="86">
        <v>676</v>
      </c>
      <c r="J51" s="87">
        <v>615</v>
      </c>
      <c r="K51" s="87">
        <v>522</v>
      </c>
      <c r="L51" s="87">
        <v>447</v>
      </c>
      <c r="M51" s="88">
        <v>387</v>
      </c>
    </row>
    <row r="52" spans="2:13" ht="27.75" customHeight="1" x14ac:dyDescent="0.15">
      <c r="B52" s="1245"/>
      <c r="C52" s="1246"/>
      <c r="D52" s="85"/>
      <c r="E52" s="1249" t="s">
        <v>37</v>
      </c>
      <c r="F52" s="1249"/>
      <c r="G52" s="1249"/>
      <c r="H52" s="1250"/>
      <c r="I52" s="86">
        <v>9546</v>
      </c>
      <c r="J52" s="87">
        <v>9201</v>
      </c>
      <c r="K52" s="87">
        <v>9306</v>
      </c>
      <c r="L52" s="87">
        <v>8756</v>
      </c>
      <c r="M52" s="88">
        <v>8133</v>
      </c>
    </row>
    <row r="53" spans="2:13" ht="27.75" customHeight="1" thickBot="1" x14ac:dyDescent="0.2">
      <c r="B53" s="1256" t="s">
        <v>38</v>
      </c>
      <c r="C53" s="1257"/>
      <c r="D53" s="92"/>
      <c r="E53" s="1258" t="s">
        <v>39</v>
      </c>
      <c r="F53" s="1258"/>
      <c r="G53" s="1258"/>
      <c r="H53" s="1259"/>
      <c r="I53" s="93">
        <v>2184</v>
      </c>
      <c r="J53" s="94">
        <v>1980</v>
      </c>
      <c r="K53" s="94">
        <v>1869</v>
      </c>
      <c r="L53" s="94">
        <v>1872</v>
      </c>
      <c r="M53" s="95">
        <v>2078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sRiP2bpIsHfKN0zNJB0CrfsYMYMOix/2VNV1FZNj6umDTIDMxtyH142NPUQod/Of0je3a1f1kaK6coHn1HUSQ==" saltValue="TJ/8HydtI+a1mmm2mJAa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6"/>
  <sheetViews>
    <sheetView showGridLines="0" zoomScale="62" zoomScaleNormal="62" zoomScaleSheetLayoutView="100" workbookViewId="0">
      <selection activeCell="W22" sqref="W22:Y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537</v>
      </c>
      <c r="G54" s="104" t="s">
        <v>538</v>
      </c>
      <c r="H54" s="105" t="s">
        <v>539</v>
      </c>
    </row>
    <row r="55" spans="2:8" ht="52.5" customHeight="1" x14ac:dyDescent="0.15">
      <c r="B55" s="106"/>
      <c r="C55" s="1268" t="s">
        <v>42</v>
      </c>
      <c r="D55" s="1268"/>
      <c r="E55" s="1269"/>
      <c r="F55" s="107">
        <v>1168</v>
      </c>
      <c r="G55" s="107">
        <v>1168</v>
      </c>
      <c r="H55" s="108">
        <v>1168</v>
      </c>
    </row>
    <row r="56" spans="2:8" ht="52.5" customHeight="1" x14ac:dyDescent="0.15">
      <c r="B56" s="109"/>
      <c r="C56" s="1270" t="s">
        <v>43</v>
      </c>
      <c r="D56" s="1270"/>
      <c r="E56" s="1271"/>
      <c r="F56" s="110">
        <v>641</v>
      </c>
      <c r="G56" s="110">
        <v>641</v>
      </c>
      <c r="H56" s="111">
        <v>610</v>
      </c>
    </row>
    <row r="57" spans="2:8" ht="53.25" customHeight="1" x14ac:dyDescent="0.15">
      <c r="B57" s="109"/>
      <c r="C57" s="1272" t="s">
        <v>44</v>
      </c>
      <c r="D57" s="1272"/>
      <c r="E57" s="1273"/>
      <c r="F57" s="112">
        <v>2078</v>
      </c>
      <c r="G57" s="112">
        <v>2086</v>
      </c>
      <c r="H57" s="113">
        <v>2074</v>
      </c>
    </row>
    <row r="58" spans="2:8" ht="45.75" customHeight="1" x14ac:dyDescent="0.15">
      <c r="B58" s="114"/>
      <c r="C58" s="1260" t="s">
        <v>564</v>
      </c>
      <c r="D58" s="1261"/>
      <c r="E58" s="1262"/>
      <c r="F58" s="115">
        <v>1115</v>
      </c>
      <c r="G58" s="115">
        <v>1167</v>
      </c>
      <c r="H58" s="116">
        <v>1167</v>
      </c>
    </row>
    <row r="59" spans="2:8" ht="45.75" customHeight="1" x14ac:dyDescent="0.15">
      <c r="B59" s="114"/>
      <c r="C59" s="1260" t="s">
        <v>565</v>
      </c>
      <c r="D59" s="1261"/>
      <c r="E59" s="1262"/>
      <c r="F59" s="115">
        <v>539</v>
      </c>
      <c r="G59" s="115">
        <v>535</v>
      </c>
      <c r="H59" s="116">
        <v>508</v>
      </c>
    </row>
    <row r="60" spans="2:8" ht="45.75" customHeight="1" x14ac:dyDescent="0.15">
      <c r="B60" s="114"/>
      <c r="C60" s="1260" t="s">
        <v>566</v>
      </c>
      <c r="D60" s="1261"/>
      <c r="E60" s="1262"/>
      <c r="F60" s="115">
        <v>217</v>
      </c>
      <c r="G60" s="115">
        <v>217</v>
      </c>
      <c r="H60" s="116">
        <v>217</v>
      </c>
    </row>
    <row r="61" spans="2:8" ht="45.75" customHeight="1" x14ac:dyDescent="0.15">
      <c r="B61" s="114"/>
      <c r="C61" s="1260" t="s">
        <v>567</v>
      </c>
      <c r="D61" s="1261"/>
      <c r="E61" s="1262"/>
      <c r="F61" s="115">
        <v>93</v>
      </c>
      <c r="G61" s="115">
        <v>93</v>
      </c>
      <c r="H61" s="116">
        <v>93</v>
      </c>
    </row>
    <row r="62" spans="2:8" ht="45.75" customHeight="1" thickBot="1" x14ac:dyDescent="0.2">
      <c r="B62" s="117"/>
      <c r="C62" s="1263" t="s">
        <v>568</v>
      </c>
      <c r="D62" s="1264"/>
      <c r="E62" s="1265"/>
      <c r="F62" s="118">
        <v>30</v>
      </c>
      <c r="G62" s="118">
        <v>30</v>
      </c>
      <c r="H62" s="119">
        <v>30</v>
      </c>
    </row>
    <row r="63" spans="2:8" ht="52.5" customHeight="1" thickBot="1" x14ac:dyDescent="0.2">
      <c r="B63" s="120"/>
      <c r="C63" s="1266" t="s">
        <v>45</v>
      </c>
      <c r="D63" s="1266"/>
      <c r="E63" s="1267"/>
      <c r="F63" s="121">
        <v>3887</v>
      </c>
      <c r="G63" s="121">
        <v>3896</v>
      </c>
      <c r="H63" s="122">
        <v>3852</v>
      </c>
    </row>
    <row r="64" spans="2:8" ht="15" customHeight="1" x14ac:dyDescent="0.15"/>
    <row r="65" ht="0" hidden="1" customHeight="1" x14ac:dyDescent="0.15"/>
    <row r="66" ht="0" hidden="1" customHeight="1" x14ac:dyDescent="0.15"/>
  </sheetData>
  <sheetProtection algorithmName="SHA-512" hashValue="dHT019J9YvizhaLOfZdqvc9ZiClJJg/6kBbWfwV6dAvO7OQoAO+8vqElQAgCdY1cD89k0tvUAGh0fX6/tfEYBQ==" saltValue="+k1q0OlttHaOMNTcEEuk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Normal="100" zoomScaleSheetLayoutView="55" workbookViewId="0">
      <selection activeCell="AN65" sqref="AN65:DC69"/>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579</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4" t="s">
        <v>581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5" x14ac:dyDescent="0.15">
      <c r="B44" s="366"/>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5" x14ac:dyDescent="0.15">
      <c r="B45" s="366"/>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5" x14ac:dyDescent="0.15">
      <c r="B46" s="366"/>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5" x14ac:dyDescent="0.15">
      <c r="B47" s="366"/>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575</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4" t="s">
        <v>535</v>
      </c>
      <c r="BQ50" s="1284"/>
      <c r="BR50" s="1284"/>
      <c r="BS50" s="1284"/>
      <c r="BT50" s="1284"/>
      <c r="BU50" s="1284"/>
      <c r="BV50" s="1284"/>
      <c r="BW50" s="1284"/>
      <c r="BX50" s="1284" t="s">
        <v>536</v>
      </c>
      <c r="BY50" s="1284"/>
      <c r="BZ50" s="1284"/>
      <c r="CA50" s="1284"/>
      <c r="CB50" s="1284"/>
      <c r="CC50" s="1284"/>
      <c r="CD50" s="1284"/>
      <c r="CE50" s="1284"/>
      <c r="CF50" s="1284" t="s">
        <v>537</v>
      </c>
      <c r="CG50" s="1284"/>
      <c r="CH50" s="1284"/>
      <c r="CI50" s="1284"/>
      <c r="CJ50" s="1284"/>
      <c r="CK50" s="1284"/>
      <c r="CL50" s="1284"/>
      <c r="CM50" s="1284"/>
      <c r="CN50" s="1284" t="s">
        <v>538</v>
      </c>
      <c r="CO50" s="1284"/>
      <c r="CP50" s="1284"/>
      <c r="CQ50" s="1284"/>
      <c r="CR50" s="1284"/>
      <c r="CS50" s="1284"/>
      <c r="CT50" s="1284"/>
      <c r="CU50" s="1284"/>
      <c r="CV50" s="1284" t="s">
        <v>539</v>
      </c>
      <c r="CW50" s="1284"/>
      <c r="CX50" s="1284"/>
      <c r="CY50" s="1284"/>
      <c r="CZ50" s="1284"/>
      <c r="DA50" s="1284"/>
      <c r="DB50" s="1284"/>
      <c r="DC50" s="1284"/>
    </row>
    <row r="51" spans="1:109" ht="13.5" customHeight="1" x14ac:dyDescent="0.15">
      <c r="B51" s="366"/>
      <c r="G51" s="1290"/>
      <c r="H51" s="1290"/>
      <c r="I51" s="1293"/>
      <c r="J51" s="1293"/>
      <c r="K51" s="1291"/>
      <c r="L51" s="1291"/>
      <c r="M51" s="1291"/>
      <c r="N51" s="1291"/>
      <c r="AM51" s="373"/>
      <c r="AN51" s="1292" t="s">
        <v>574</v>
      </c>
      <c r="AO51" s="1292"/>
      <c r="AP51" s="1292"/>
      <c r="AQ51" s="1292"/>
      <c r="AR51" s="1292"/>
      <c r="AS51" s="1292"/>
      <c r="AT51" s="1292"/>
      <c r="AU51" s="1292"/>
      <c r="AV51" s="1292"/>
      <c r="AW51" s="1292"/>
      <c r="AX51" s="1292"/>
      <c r="AY51" s="1292"/>
      <c r="AZ51" s="1292"/>
      <c r="BA51" s="1292"/>
      <c r="BB51" s="1292" t="s">
        <v>570</v>
      </c>
      <c r="BC51" s="1292"/>
      <c r="BD51" s="1292"/>
      <c r="BE51" s="1292"/>
      <c r="BF51" s="1292"/>
      <c r="BG51" s="1292"/>
      <c r="BH51" s="1292"/>
      <c r="BI51" s="1292"/>
      <c r="BJ51" s="1292"/>
      <c r="BK51" s="1292"/>
      <c r="BL51" s="1292"/>
      <c r="BM51" s="1292"/>
      <c r="BN51" s="1292"/>
      <c r="BO51" s="1292"/>
      <c r="BP51" s="1285"/>
      <c r="BQ51" s="1283"/>
      <c r="BR51" s="1283"/>
      <c r="BS51" s="1283"/>
      <c r="BT51" s="1283"/>
      <c r="BU51" s="1283"/>
      <c r="BV51" s="1283"/>
      <c r="BW51" s="1283"/>
      <c r="BX51" s="1285"/>
      <c r="BY51" s="1283"/>
      <c r="BZ51" s="1283"/>
      <c r="CA51" s="1283"/>
      <c r="CB51" s="1283"/>
      <c r="CC51" s="1283"/>
      <c r="CD51" s="1283"/>
      <c r="CE51" s="1283"/>
      <c r="CF51" s="1283">
        <v>63.9</v>
      </c>
      <c r="CG51" s="1283"/>
      <c r="CH51" s="1283"/>
      <c r="CI51" s="1283"/>
      <c r="CJ51" s="1283"/>
      <c r="CK51" s="1283"/>
      <c r="CL51" s="1283"/>
      <c r="CM51" s="1283"/>
      <c r="CN51" s="1283">
        <v>67.2</v>
      </c>
      <c r="CO51" s="1283"/>
      <c r="CP51" s="1283"/>
      <c r="CQ51" s="1283"/>
      <c r="CR51" s="1283"/>
      <c r="CS51" s="1283"/>
      <c r="CT51" s="1283"/>
      <c r="CU51" s="1283"/>
      <c r="CV51" s="1283">
        <v>75.599999999999994</v>
      </c>
      <c r="CW51" s="1283"/>
      <c r="CX51" s="1283"/>
      <c r="CY51" s="1283"/>
      <c r="CZ51" s="1283"/>
      <c r="DA51" s="1283"/>
      <c r="DB51" s="1283"/>
      <c r="DC51" s="1283"/>
    </row>
    <row r="52" spans="1:109" ht="13.5" x14ac:dyDescent="0.15">
      <c r="B52" s="366"/>
      <c r="G52" s="1290"/>
      <c r="H52" s="1290"/>
      <c r="I52" s="1293"/>
      <c r="J52" s="1293"/>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381"/>
      <c r="B53" s="366"/>
      <c r="G53" s="1290"/>
      <c r="H53" s="1290"/>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578</v>
      </c>
      <c r="BC53" s="1292"/>
      <c r="BD53" s="1292"/>
      <c r="BE53" s="1292"/>
      <c r="BF53" s="1292"/>
      <c r="BG53" s="1292"/>
      <c r="BH53" s="1292"/>
      <c r="BI53" s="1292"/>
      <c r="BJ53" s="1292"/>
      <c r="BK53" s="1292"/>
      <c r="BL53" s="1292"/>
      <c r="BM53" s="1292"/>
      <c r="BN53" s="1292"/>
      <c r="BO53" s="1292"/>
      <c r="BP53" s="1285"/>
      <c r="BQ53" s="1283"/>
      <c r="BR53" s="1283"/>
      <c r="BS53" s="1283"/>
      <c r="BT53" s="1283"/>
      <c r="BU53" s="1283"/>
      <c r="BV53" s="1283"/>
      <c r="BW53" s="1283"/>
      <c r="BX53" s="1285"/>
      <c r="BY53" s="1283"/>
      <c r="BZ53" s="1283"/>
      <c r="CA53" s="1283"/>
      <c r="CB53" s="1283"/>
      <c r="CC53" s="1283"/>
      <c r="CD53" s="1283"/>
      <c r="CE53" s="1283"/>
      <c r="CF53" s="1283">
        <v>54.5</v>
      </c>
      <c r="CG53" s="1283"/>
      <c r="CH53" s="1283"/>
      <c r="CI53" s="1283"/>
      <c r="CJ53" s="1283"/>
      <c r="CK53" s="1283"/>
      <c r="CL53" s="1283"/>
      <c r="CM53" s="1283"/>
      <c r="CN53" s="1283">
        <v>55.9</v>
      </c>
      <c r="CO53" s="1283"/>
      <c r="CP53" s="1283"/>
      <c r="CQ53" s="1283"/>
      <c r="CR53" s="1283"/>
      <c r="CS53" s="1283"/>
      <c r="CT53" s="1283"/>
      <c r="CU53" s="1283"/>
      <c r="CV53" s="1283">
        <v>57.9</v>
      </c>
      <c r="CW53" s="1283"/>
      <c r="CX53" s="1283"/>
      <c r="CY53" s="1283"/>
      <c r="CZ53" s="1283"/>
      <c r="DA53" s="1283"/>
      <c r="DB53" s="1283"/>
      <c r="DC53" s="1283"/>
    </row>
    <row r="54" spans="1:109" ht="13.5" x14ac:dyDescent="0.15">
      <c r="A54" s="381"/>
      <c r="B54" s="366"/>
      <c r="G54" s="1290"/>
      <c r="H54" s="1290"/>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381"/>
      <c r="B55" s="366"/>
      <c r="G55" s="1286"/>
      <c r="H55" s="1286"/>
      <c r="I55" s="1286"/>
      <c r="J55" s="1286"/>
      <c r="K55" s="1291"/>
      <c r="L55" s="1291"/>
      <c r="M55" s="1291"/>
      <c r="N55" s="1291"/>
      <c r="AN55" s="1284" t="s">
        <v>572</v>
      </c>
      <c r="AO55" s="1284"/>
      <c r="AP55" s="1284"/>
      <c r="AQ55" s="1284"/>
      <c r="AR55" s="1284"/>
      <c r="AS55" s="1284"/>
      <c r="AT55" s="1284"/>
      <c r="AU55" s="1284"/>
      <c r="AV55" s="1284"/>
      <c r="AW55" s="1284"/>
      <c r="AX55" s="1284"/>
      <c r="AY55" s="1284"/>
      <c r="AZ55" s="1284"/>
      <c r="BA55" s="1284"/>
      <c r="BB55" s="1292" t="s">
        <v>570</v>
      </c>
      <c r="BC55" s="1292"/>
      <c r="BD55" s="1292"/>
      <c r="BE55" s="1292"/>
      <c r="BF55" s="1292"/>
      <c r="BG55" s="1292"/>
      <c r="BH55" s="1292"/>
      <c r="BI55" s="1292"/>
      <c r="BJ55" s="1292"/>
      <c r="BK55" s="1292"/>
      <c r="BL55" s="1292"/>
      <c r="BM55" s="1292"/>
      <c r="BN55" s="1292"/>
      <c r="BO55" s="1292"/>
      <c r="BP55" s="1285"/>
      <c r="BQ55" s="1283"/>
      <c r="BR55" s="1283"/>
      <c r="BS55" s="1283"/>
      <c r="BT55" s="1283"/>
      <c r="BU55" s="1283"/>
      <c r="BV55" s="1283"/>
      <c r="BW55" s="1283"/>
      <c r="BX55" s="1285"/>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3">
        <v>0</v>
      </c>
      <c r="CW55" s="1283"/>
      <c r="CX55" s="1283"/>
      <c r="CY55" s="1283"/>
      <c r="CZ55" s="1283"/>
      <c r="DA55" s="1283"/>
      <c r="DB55" s="1283"/>
      <c r="DC55" s="1283"/>
    </row>
    <row r="56" spans="1:109" ht="13.5" x14ac:dyDescent="0.15">
      <c r="A56" s="381"/>
      <c r="B56" s="366"/>
      <c r="G56" s="1286"/>
      <c r="H56" s="1286"/>
      <c r="I56" s="1286"/>
      <c r="J56" s="1286"/>
      <c r="K56" s="1291"/>
      <c r="L56" s="1291"/>
      <c r="M56" s="1291"/>
      <c r="N56" s="1291"/>
      <c r="AN56" s="1284"/>
      <c r="AO56" s="1284"/>
      <c r="AP56" s="1284"/>
      <c r="AQ56" s="1284"/>
      <c r="AR56" s="1284"/>
      <c r="AS56" s="1284"/>
      <c r="AT56" s="1284"/>
      <c r="AU56" s="1284"/>
      <c r="AV56" s="1284"/>
      <c r="AW56" s="1284"/>
      <c r="AX56" s="1284"/>
      <c r="AY56" s="1284"/>
      <c r="AZ56" s="1284"/>
      <c r="BA56" s="1284"/>
      <c r="BB56" s="1292"/>
      <c r="BC56" s="1292"/>
      <c r="BD56" s="1292"/>
      <c r="BE56" s="1292"/>
      <c r="BF56" s="1292"/>
      <c r="BG56" s="1292"/>
      <c r="BH56" s="1292"/>
      <c r="BI56" s="1292"/>
      <c r="BJ56" s="1292"/>
      <c r="BK56" s="1292"/>
      <c r="BL56" s="1292"/>
      <c r="BM56" s="1292"/>
      <c r="BN56" s="1292"/>
      <c r="BO56" s="129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1" customFormat="1" ht="13.5" x14ac:dyDescent="0.15">
      <c r="B57" s="387"/>
      <c r="G57" s="1286"/>
      <c r="H57" s="1286"/>
      <c r="I57" s="1294"/>
      <c r="J57" s="1294"/>
      <c r="K57" s="1291"/>
      <c r="L57" s="1291"/>
      <c r="M57" s="1291"/>
      <c r="N57" s="1291"/>
      <c r="AM57" s="365"/>
      <c r="AN57" s="1284"/>
      <c r="AO57" s="1284"/>
      <c r="AP57" s="1284"/>
      <c r="AQ57" s="1284"/>
      <c r="AR57" s="1284"/>
      <c r="AS57" s="1284"/>
      <c r="AT57" s="1284"/>
      <c r="AU57" s="1284"/>
      <c r="AV57" s="1284"/>
      <c r="AW57" s="1284"/>
      <c r="AX57" s="1284"/>
      <c r="AY57" s="1284"/>
      <c r="AZ57" s="1284"/>
      <c r="BA57" s="1284"/>
      <c r="BB57" s="1292" t="s">
        <v>578</v>
      </c>
      <c r="BC57" s="1292"/>
      <c r="BD57" s="1292"/>
      <c r="BE57" s="1292"/>
      <c r="BF57" s="1292"/>
      <c r="BG57" s="1292"/>
      <c r="BH57" s="1292"/>
      <c r="BI57" s="1292"/>
      <c r="BJ57" s="1292"/>
      <c r="BK57" s="1292"/>
      <c r="BL57" s="1292"/>
      <c r="BM57" s="1292"/>
      <c r="BN57" s="1292"/>
      <c r="BO57" s="1292"/>
      <c r="BP57" s="1285"/>
      <c r="BQ57" s="1283"/>
      <c r="BR57" s="1283"/>
      <c r="BS57" s="1283"/>
      <c r="BT57" s="1283"/>
      <c r="BU57" s="1283"/>
      <c r="BV57" s="1283"/>
      <c r="BW57" s="1283"/>
      <c r="BX57" s="1285"/>
      <c r="BY57" s="1283"/>
      <c r="BZ57" s="1283"/>
      <c r="CA57" s="1283"/>
      <c r="CB57" s="1283"/>
      <c r="CC57" s="1283"/>
      <c r="CD57" s="1283"/>
      <c r="CE57" s="1283"/>
      <c r="CF57" s="1283">
        <v>55.8</v>
      </c>
      <c r="CG57" s="1283"/>
      <c r="CH57" s="1283"/>
      <c r="CI57" s="1283"/>
      <c r="CJ57" s="1283"/>
      <c r="CK57" s="1283"/>
      <c r="CL57" s="1283"/>
      <c r="CM57" s="1283"/>
      <c r="CN57" s="1283">
        <v>57.9</v>
      </c>
      <c r="CO57" s="1283"/>
      <c r="CP57" s="1283"/>
      <c r="CQ57" s="1283"/>
      <c r="CR57" s="1283"/>
      <c r="CS57" s="1283"/>
      <c r="CT57" s="1283"/>
      <c r="CU57" s="1283"/>
      <c r="CV57" s="1283">
        <v>58.3</v>
      </c>
      <c r="CW57" s="1283"/>
      <c r="CX57" s="1283"/>
      <c r="CY57" s="1283"/>
      <c r="CZ57" s="1283"/>
      <c r="DA57" s="1283"/>
      <c r="DB57" s="1283"/>
      <c r="DC57" s="1283"/>
      <c r="DD57" s="392"/>
      <c r="DE57" s="387"/>
    </row>
    <row r="58" spans="1:109" s="381" customFormat="1" ht="13.5" x14ac:dyDescent="0.15">
      <c r="A58" s="365"/>
      <c r="B58" s="387"/>
      <c r="G58" s="1286"/>
      <c r="H58" s="1286"/>
      <c r="I58" s="1294"/>
      <c r="J58" s="1294"/>
      <c r="K58" s="1291"/>
      <c r="L58" s="1291"/>
      <c r="M58" s="1291"/>
      <c r="N58" s="1291"/>
      <c r="AM58" s="365"/>
      <c r="AN58" s="1284"/>
      <c r="AO58" s="1284"/>
      <c r="AP58" s="1284"/>
      <c r="AQ58" s="1284"/>
      <c r="AR58" s="1284"/>
      <c r="AS58" s="1284"/>
      <c r="AT58" s="1284"/>
      <c r="AU58" s="1284"/>
      <c r="AV58" s="1284"/>
      <c r="AW58" s="1284"/>
      <c r="AX58" s="1284"/>
      <c r="AY58" s="1284"/>
      <c r="AZ58" s="1284"/>
      <c r="BA58" s="1284"/>
      <c r="BB58" s="1292"/>
      <c r="BC58" s="1292"/>
      <c r="BD58" s="1292"/>
      <c r="BE58" s="1292"/>
      <c r="BF58" s="1292"/>
      <c r="BG58" s="1292"/>
      <c r="BH58" s="1292"/>
      <c r="BI58" s="1292"/>
      <c r="BJ58" s="1292"/>
      <c r="BK58" s="1292"/>
      <c r="BL58" s="1292"/>
      <c r="BM58" s="1292"/>
      <c r="BN58" s="1292"/>
      <c r="BO58" s="129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577</v>
      </c>
    </row>
    <row r="64" spans="1:109" ht="13.5" x14ac:dyDescent="0.15">
      <c r="B64" s="366"/>
      <c r="G64" s="382"/>
      <c r="I64" s="384"/>
      <c r="J64" s="384"/>
      <c r="K64" s="384"/>
      <c r="L64" s="384"/>
      <c r="M64" s="384"/>
      <c r="N64" s="383"/>
      <c r="AM64" s="382"/>
      <c r="AN64" s="382" t="s">
        <v>576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4" t="s">
        <v>582</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5" x14ac:dyDescent="0.15">
      <c r="B66" s="366"/>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5" x14ac:dyDescent="0.15">
      <c r="B67" s="366"/>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5" x14ac:dyDescent="0.15">
      <c r="B68" s="366"/>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5" x14ac:dyDescent="0.15">
      <c r="B69" s="366"/>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575</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4" t="s">
        <v>535</v>
      </c>
      <c r="BQ72" s="1284"/>
      <c r="BR72" s="1284"/>
      <c r="BS72" s="1284"/>
      <c r="BT72" s="1284"/>
      <c r="BU72" s="1284"/>
      <c r="BV72" s="1284"/>
      <c r="BW72" s="1284"/>
      <c r="BX72" s="1284" t="s">
        <v>536</v>
      </c>
      <c r="BY72" s="1284"/>
      <c r="BZ72" s="1284"/>
      <c r="CA72" s="1284"/>
      <c r="CB72" s="1284"/>
      <c r="CC72" s="1284"/>
      <c r="CD72" s="1284"/>
      <c r="CE72" s="1284"/>
      <c r="CF72" s="1284" t="s">
        <v>537</v>
      </c>
      <c r="CG72" s="1284"/>
      <c r="CH72" s="1284"/>
      <c r="CI72" s="1284"/>
      <c r="CJ72" s="1284"/>
      <c r="CK72" s="1284"/>
      <c r="CL72" s="1284"/>
      <c r="CM72" s="1284"/>
      <c r="CN72" s="1284" t="s">
        <v>538</v>
      </c>
      <c r="CO72" s="1284"/>
      <c r="CP72" s="1284"/>
      <c r="CQ72" s="1284"/>
      <c r="CR72" s="1284"/>
      <c r="CS72" s="1284"/>
      <c r="CT72" s="1284"/>
      <c r="CU72" s="1284"/>
      <c r="CV72" s="1284" t="s">
        <v>539</v>
      </c>
      <c r="CW72" s="1284"/>
      <c r="CX72" s="1284"/>
      <c r="CY72" s="1284"/>
      <c r="CZ72" s="1284"/>
      <c r="DA72" s="1284"/>
      <c r="DB72" s="1284"/>
      <c r="DC72" s="1284"/>
    </row>
    <row r="73" spans="2:107" ht="13.5" x14ac:dyDescent="0.15">
      <c r="B73" s="366"/>
      <c r="G73" s="1290"/>
      <c r="H73" s="1290"/>
      <c r="I73" s="1290"/>
      <c r="J73" s="1290"/>
      <c r="K73" s="1295"/>
      <c r="L73" s="1295"/>
      <c r="M73" s="1295"/>
      <c r="N73" s="1295"/>
      <c r="AM73" s="373"/>
      <c r="AN73" s="1292" t="s">
        <v>574</v>
      </c>
      <c r="AO73" s="1292"/>
      <c r="AP73" s="1292"/>
      <c r="AQ73" s="1292"/>
      <c r="AR73" s="1292"/>
      <c r="AS73" s="1292"/>
      <c r="AT73" s="1292"/>
      <c r="AU73" s="1292"/>
      <c r="AV73" s="1292"/>
      <c r="AW73" s="1292"/>
      <c r="AX73" s="1292"/>
      <c r="AY73" s="1292"/>
      <c r="AZ73" s="1292"/>
      <c r="BA73" s="1292"/>
      <c r="BB73" s="1292" t="s">
        <v>570</v>
      </c>
      <c r="BC73" s="1292"/>
      <c r="BD73" s="1292"/>
      <c r="BE73" s="1292"/>
      <c r="BF73" s="1292"/>
      <c r="BG73" s="1292"/>
      <c r="BH73" s="1292"/>
      <c r="BI73" s="1292"/>
      <c r="BJ73" s="1292"/>
      <c r="BK73" s="1292"/>
      <c r="BL73" s="1292"/>
      <c r="BM73" s="1292"/>
      <c r="BN73" s="1292"/>
      <c r="BO73" s="1292"/>
      <c r="BP73" s="1283">
        <v>72.900000000000006</v>
      </c>
      <c r="BQ73" s="1283"/>
      <c r="BR73" s="1283"/>
      <c r="BS73" s="1283"/>
      <c r="BT73" s="1283"/>
      <c r="BU73" s="1283"/>
      <c r="BV73" s="1283"/>
      <c r="BW73" s="1283"/>
      <c r="BX73" s="1283">
        <v>68.099999999999994</v>
      </c>
      <c r="BY73" s="1283"/>
      <c r="BZ73" s="1283"/>
      <c r="CA73" s="1283"/>
      <c r="CB73" s="1283"/>
      <c r="CC73" s="1283"/>
      <c r="CD73" s="1283"/>
      <c r="CE73" s="1283"/>
      <c r="CF73" s="1283">
        <v>63.9</v>
      </c>
      <c r="CG73" s="1283"/>
      <c r="CH73" s="1283"/>
      <c r="CI73" s="1283"/>
      <c r="CJ73" s="1283"/>
      <c r="CK73" s="1283"/>
      <c r="CL73" s="1283"/>
      <c r="CM73" s="1283"/>
      <c r="CN73" s="1283">
        <v>67.2</v>
      </c>
      <c r="CO73" s="1283"/>
      <c r="CP73" s="1283"/>
      <c r="CQ73" s="1283"/>
      <c r="CR73" s="1283"/>
      <c r="CS73" s="1283"/>
      <c r="CT73" s="1283"/>
      <c r="CU73" s="1283"/>
      <c r="CV73" s="1283">
        <v>75.599999999999994</v>
      </c>
      <c r="CW73" s="1283"/>
      <c r="CX73" s="1283"/>
      <c r="CY73" s="1283"/>
      <c r="CZ73" s="1283"/>
      <c r="DA73" s="1283"/>
      <c r="DB73" s="1283"/>
      <c r="DC73" s="1283"/>
    </row>
    <row r="74" spans="2:107" ht="13.5" x14ac:dyDescent="0.15">
      <c r="B74" s="366"/>
      <c r="G74" s="1290"/>
      <c r="H74" s="1290"/>
      <c r="I74" s="1290"/>
      <c r="J74" s="1290"/>
      <c r="K74" s="1295"/>
      <c r="L74" s="1295"/>
      <c r="M74" s="1295"/>
      <c r="N74" s="1295"/>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366"/>
      <c r="G75" s="1290"/>
      <c r="H75" s="1290"/>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573</v>
      </c>
      <c r="BC75" s="1292"/>
      <c r="BD75" s="1292"/>
      <c r="BE75" s="1292"/>
      <c r="BF75" s="1292"/>
      <c r="BG75" s="1292"/>
      <c r="BH75" s="1292"/>
      <c r="BI75" s="1292"/>
      <c r="BJ75" s="1292"/>
      <c r="BK75" s="1292"/>
      <c r="BL75" s="1292"/>
      <c r="BM75" s="1292"/>
      <c r="BN75" s="1292"/>
      <c r="BO75" s="1292"/>
      <c r="BP75" s="1283">
        <v>13.7</v>
      </c>
      <c r="BQ75" s="1283"/>
      <c r="BR75" s="1283"/>
      <c r="BS75" s="1283"/>
      <c r="BT75" s="1283"/>
      <c r="BU75" s="1283"/>
      <c r="BV75" s="1283"/>
      <c r="BW75" s="1283"/>
      <c r="BX75" s="1283">
        <v>13.3</v>
      </c>
      <c r="BY75" s="1283"/>
      <c r="BZ75" s="1283"/>
      <c r="CA75" s="1283"/>
      <c r="CB75" s="1283"/>
      <c r="CC75" s="1283"/>
      <c r="CD75" s="1283"/>
      <c r="CE75" s="1283"/>
      <c r="CF75" s="1283">
        <v>13.1</v>
      </c>
      <c r="CG75" s="1283"/>
      <c r="CH75" s="1283"/>
      <c r="CI75" s="1283"/>
      <c r="CJ75" s="1283"/>
      <c r="CK75" s="1283"/>
      <c r="CL75" s="1283"/>
      <c r="CM75" s="1283"/>
      <c r="CN75" s="1283">
        <v>13.1</v>
      </c>
      <c r="CO75" s="1283"/>
      <c r="CP75" s="1283"/>
      <c r="CQ75" s="1283"/>
      <c r="CR75" s="1283"/>
      <c r="CS75" s="1283"/>
      <c r="CT75" s="1283"/>
      <c r="CU75" s="1283"/>
      <c r="CV75" s="1283">
        <v>12.4</v>
      </c>
      <c r="CW75" s="1283"/>
      <c r="CX75" s="1283"/>
      <c r="CY75" s="1283"/>
      <c r="CZ75" s="1283"/>
      <c r="DA75" s="1283"/>
      <c r="DB75" s="1283"/>
      <c r="DC75" s="1283"/>
    </row>
    <row r="76" spans="2:107" ht="13.5" x14ac:dyDescent="0.15">
      <c r="B76" s="366"/>
      <c r="G76" s="1290"/>
      <c r="H76" s="1290"/>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366"/>
      <c r="G77" s="1286"/>
      <c r="H77" s="1286"/>
      <c r="I77" s="1286"/>
      <c r="J77" s="1286"/>
      <c r="K77" s="1295"/>
      <c r="L77" s="1295"/>
      <c r="M77" s="1295"/>
      <c r="N77" s="1295"/>
      <c r="AN77" s="1284" t="s">
        <v>572</v>
      </c>
      <c r="AO77" s="1284"/>
      <c r="AP77" s="1284"/>
      <c r="AQ77" s="1284"/>
      <c r="AR77" s="1284"/>
      <c r="AS77" s="1284"/>
      <c r="AT77" s="1284"/>
      <c r="AU77" s="1284"/>
      <c r="AV77" s="1284"/>
      <c r="AW77" s="1284"/>
      <c r="AX77" s="1284"/>
      <c r="AY77" s="1284"/>
      <c r="AZ77" s="1284"/>
      <c r="BA77" s="1284"/>
      <c r="BB77" s="1292" t="s">
        <v>571</v>
      </c>
      <c r="BC77" s="1292"/>
      <c r="BD77" s="1292"/>
      <c r="BE77" s="1292"/>
      <c r="BF77" s="1292"/>
      <c r="BG77" s="1292"/>
      <c r="BH77" s="1292"/>
      <c r="BI77" s="1292"/>
      <c r="BJ77" s="1292"/>
      <c r="BK77" s="1292"/>
      <c r="BL77" s="1292"/>
      <c r="BM77" s="1292"/>
      <c r="BN77" s="1292"/>
      <c r="BO77" s="1292"/>
      <c r="BP77" s="1283">
        <v>20.5</v>
      </c>
      <c r="BQ77" s="1283"/>
      <c r="BR77" s="1283"/>
      <c r="BS77" s="1283"/>
      <c r="BT77" s="1283"/>
      <c r="BU77" s="1283"/>
      <c r="BV77" s="1283"/>
      <c r="BW77" s="1283"/>
      <c r="BX77" s="1283">
        <v>17.899999999999999</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ht="13.5" x14ac:dyDescent="0.15">
      <c r="B78" s="366"/>
      <c r="G78" s="1286"/>
      <c r="H78" s="1286"/>
      <c r="I78" s="1286"/>
      <c r="J78" s="1286"/>
      <c r="K78" s="1295"/>
      <c r="L78" s="1295"/>
      <c r="M78" s="1295"/>
      <c r="N78" s="1295"/>
      <c r="AN78" s="1284"/>
      <c r="AO78" s="1284"/>
      <c r="AP78" s="1284"/>
      <c r="AQ78" s="1284"/>
      <c r="AR78" s="1284"/>
      <c r="AS78" s="1284"/>
      <c r="AT78" s="1284"/>
      <c r="AU78" s="1284"/>
      <c r="AV78" s="1284"/>
      <c r="AW78" s="1284"/>
      <c r="AX78" s="1284"/>
      <c r="AY78" s="1284"/>
      <c r="AZ78" s="1284"/>
      <c r="BA78" s="1284"/>
      <c r="BB78" s="1292"/>
      <c r="BC78" s="1292"/>
      <c r="BD78" s="1292"/>
      <c r="BE78" s="1292"/>
      <c r="BF78" s="1292"/>
      <c r="BG78" s="1292"/>
      <c r="BH78" s="1292"/>
      <c r="BI78" s="1292"/>
      <c r="BJ78" s="1292"/>
      <c r="BK78" s="1292"/>
      <c r="BL78" s="1292"/>
      <c r="BM78" s="1292"/>
      <c r="BN78" s="1292"/>
      <c r="BO78" s="129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366"/>
      <c r="G79" s="1286"/>
      <c r="H79" s="1286"/>
      <c r="I79" s="1294"/>
      <c r="J79" s="1294"/>
      <c r="K79" s="1296"/>
      <c r="L79" s="1296"/>
      <c r="M79" s="1296"/>
      <c r="N79" s="1296"/>
      <c r="AN79" s="1284"/>
      <c r="AO79" s="1284"/>
      <c r="AP79" s="1284"/>
      <c r="AQ79" s="1284"/>
      <c r="AR79" s="1284"/>
      <c r="AS79" s="1284"/>
      <c r="AT79" s="1284"/>
      <c r="AU79" s="1284"/>
      <c r="AV79" s="1284"/>
      <c r="AW79" s="1284"/>
      <c r="AX79" s="1284"/>
      <c r="AY79" s="1284"/>
      <c r="AZ79" s="1284"/>
      <c r="BA79" s="1284"/>
      <c r="BB79" s="1292" t="s">
        <v>569</v>
      </c>
      <c r="BC79" s="1292"/>
      <c r="BD79" s="1292"/>
      <c r="BE79" s="1292"/>
      <c r="BF79" s="1292"/>
      <c r="BG79" s="1292"/>
      <c r="BH79" s="1292"/>
      <c r="BI79" s="1292"/>
      <c r="BJ79" s="1292"/>
      <c r="BK79" s="1292"/>
      <c r="BL79" s="1292"/>
      <c r="BM79" s="1292"/>
      <c r="BN79" s="1292"/>
      <c r="BO79" s="1292"/>
      <c r="BP79" s="1283">
        <v>10.5</v>
      </c>
      <c r="BQ79" s="1283"/>
      <c r="BR79" s="1283"/>
      <c r="BS79" s="1283"/>
      <c r="BT79" s="1283"/>
      <c r="BU79" s="1283"/>
      <c r="BV79" s="1283"/>
      <c r="BW79" s="1283"/>
      <c r="BX79" s="1283">
        <v>9.5</v>
      </c>
      <c r="BY79" s="1283"/>
      <c r="BZ79" s="1283"/>
      <c r="CA79" s="1283"/>
      <c r="CB79" s="1283"/>
      <c r="CC79" s="1283"/>
      <c r="CD79" s="1283"/>
      <c r="CE79" s="1283"/>
      <c r="CF79" s="1283">
        <v>7.2</v>
      </c>
      <c r="CG79" s="1283"/>
      <c r="CH79" s="1283"/>
      <c r="CI79" s="1283"/>
      <c r="CJ79" s="1283"/>
      <c r="CK79" s="1283"/>
      <c r="CL79" s="1283"/>
      <c r="CM79" s="1283"/>
      <c r="CN79" s="1283">
        <v>6.9</v>
      </c>
      <c r="CO79" s="1283"/>
      <c r="CP79" s="1283"/>
      <c r="CQ79" s="1283"/>
      <c r="CR79" s="1283"/>
      <c r="CS79" s="1283"/>
      <c r="CT79" s="1283"/>
      <c r="CU79" s="1283"/>
      <c r="CV79" s="1283">
        <v>7.1</v>
      </c>
      <c r="CW79" s="1283"/>
      <c r="CX79" s="1283"/>
      <c r="CY79" s="1283"/>
      <c r="CZ79" s="1283"/>
      <c r="DA79" s="1283"/>
      <c r="DB79" s="1283"/>
      <c r="DC79" s="1283"/>
    </row>
    <row r="80" spans="2:107" ht="13.5" x14ac:dyDescent="0.15">
      <c r="B80" s="366"/>
      <c r="G80" s="1286"/>
      <c r="H80" s="1286"/>
      <c r="I80" s="1294"/>
      <c r="J80" s="1294"/>
      <c r="K80" s="1296"/>
      <c r="L80" s="1296"/>
      <c r="M80" s="1296"/>
      <c r="N80" s="1296"/>
      <c r="AN80" s="1284"/>
      <c r="AO80" s="1284"/>
      <c r="AP80" s="1284"/>
      <c r="AQ80" s="1284"/>
      <c r="AR80" s="1284"/>
      <c r="AS80" s="1284"/>
      <c r="AT80" s="1284"/>
      <c r="AU80" s="1284"/>
      <c r="AV80" s="1284"/>
      <c r="AW80" s="1284"/>
      <c r="AX80" s="1284"/>
      <c r="AY80" s="1284"/>
      <c r="AZ80" s="1284"/>
      <c r="BA80" s="1284"/>
      <c r="BB80" s="1292"/>
      <c r="BC80" s="1292"/>
      <c r="BD80" s="1292"/>
      <c r="BE80" s="1292"/>
      <c r="BF80" s="1292"/>
      <c r="BG80" s="1292"/>
      <c r="BH80" s="1292"/>
      <c r="BI80" s="1292"/>
      <c r="BJ80" s="1292"/>
      <c r="BK80" s="1292"/>
      <c r="BL80" s="1292"/>
      <c r="BM80" s="1292"/>
      <c r="BN80" s="1292"/>
      <c r="BO80" s="129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ZXzAxK3F5pcYSjGCtDY8TtJtz2MZMom8emeXj/ts7qg9LowK31JK3QrxconnxKpukRIwG/0aJmOmetCkR5pKQ==" saltValue="cFU7/SS9TkV8msW3ES2ee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93" zoomScaleNormal="93" zoomScaleSheetLayoutView="70" workbookViewId="0">
      <selection activeCell="BJ35" sqref="BJ3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OjkJZJ/i1nrPDq3L17eGMsUMTp4rQHFQAlpR92VvTAves0XRfSBcqVm9BmpIMuN29ozsjvvqsZpPIReY0YBXw==" saltValue="R0VKcQsOEW+ogjdaM0k2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D32" sqref="AD3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FzgTVwC8IhZp90KkEIhwzHeOjG8212Z2XOtyoOX1DFIraDf7Yjf4ZtbzZzroOWZA2lTUYCqqh7OJJ0R/I487A==" saltValue="igRbaiOk/aJMw4n341wq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532</v>
      </c>
      <c r="G2" s="136"/>
      <c r="H2" s="137"/>
    </row>
    <row r="3" spans="1:8" x14ac:dyDescent="0.15">
      <c r="A3" s="133" t="s">
        <v>525</v>
      </c>
      <c r="B3" s="138"/>
      <c r="C3" s="139"/>
      <c r="D3" s="140">
        <v>265156</v>
      </c>
      <c r="E3" s="141"/>
      <c r="F3" s="142">
        <v>119674</v>
      </c>
      <c r="G3" s="143"/>
      <c r="H3" s="144"/>
    </row>
    <row r="4" spans="1:8" x14ac:dyDescent="0.15">
      <c r="A4" s="145"/>
      <c r="B4" s="146"/>
      <c r="C4" s="147"/>
      <c r="D4" s="148">
        <v>134182</v>
      </c>
      <c r="E4" s="149"/>
      <c r="F4" s="150">
        <v>57803</v>
      </c>
      <c r="G4" s="151"/>
      <c r="H4" s="152"/>
    </row>
    <row r="5" spans="1:8" x14ac:dyDescent="0.15">
      <c r="A5" s="133" t="s">
        <v>527</v>
      </c>
      <c r="B5" s="138"/>
      <c r="C5" s="139"/>
      <c r="D5" s="140">
        <v>165676</v>
      </c>
      <c r="E5" s="141"/>
      <c r="F5" s="142">
        <v>119685</v>
      </c>
      <c r="G5" s="143"/>
      <c r="H5" s="144"/>
    </row>
    <row r="6" spans="1:8" x14ac:dyDescent="0.15">
      <c r="A6" s="145"/>
      <c r="B6" s="146"/>
      <c r="C6" s="147"/>
      <c r="D6" s="148">
        <v>102101</v>
      </c>
      <c r="E6" s="149"/>
      <c r="F6" s="150">
        <v>68464</v>
      </c>
      <c r="G6" s="151"/>
      <c r="H6" s="152"/>
    </row>
    <row r="7" spans="1:8" x14ac:dyDescent="0.15">
      <c r="A7" s="133" t="s">
        <v>528</v>
      </c>
      <c r="B7" s="138"/>
      <c r="C7" s="139"/>
      <c r="D7" s="140">
        <v>327070</v>
      </c>
      <c r="E7" s="141"/>
      <c r="F7" s="142">
        <v>245039</v>
      </c>
      <c r="G7" s="143"/>
      <c r="H7" s="144"/>
    </row>
    <row r="8" spans="1:8" x14ac:dyDescent="0.15">
      <c r="A8" s="145"/>
      <c r="B8" s="146"/>
      <c r="C8" s="147"/>
      <c r="D8" s="148">
        <v>217545</v>
      </c>
      <c r="E8" s="149"/>
      <c r="F8" s="150">
        <v>108922</v>
      </c>
      <c r="G8" s="151"/>
      <c r="H8" s="152"/>
    </row>
    <row r="9" spans="1:8" x14ac:dyDescent="0.15">
      <c r="A9" s="133" t="s">
        <v>529</v>
      </c>
      <c r="B9" s="138"/>
      <c r="C9" s="139"/>
      <c r="D9" s="140">
        <v>171634</v>
      </c>
      <c r="E9" s="141"/>
      <c r="F9" s="142">
        <v>310300</v>
      </c>
      <c r="G9" s="143"/>
      <c r="H9" s="144"/>
    </row>
    <row r="10" spans="1:8" x14ac:dyDescent="0.15">
      <c r="A10" s="145"/>
      <c r="B10" s="146"/>
      <c r="C10" s="147"/>
      <c r="D10" s="148">
        <v>75597</v>
      </c>
      <c r="E10" s="149"/>
      <c r="F10" s="150">
        <v>157576</v>
      </c>
      <c r="G10" s="151"/>
      <c r="H10" s="152"/>
    </row>
    <row r="11" spans="1:8" x14ac:dyDescent="0.15">
      <c r="A11" s="133" t="s">
        <v>530</v>
      </c>
      <c r="B11" s="138"/>
      <c r="C11" s="139"/>
      <c r="D11" s="140">
        <v>195052</v>
      </c>
      <c r="E11" s="141"/>
      <c r="F11" s="142">
        <v>317319</v>
      </c>
      <c r="G11" s="143"/>
      <c r="H11" s="144"/>
    </row>
    <row r="12" spans="1:8" x14ac:dyDescent="0.15">
      <c r="A12" s="145"/>
      <c r="B12" s="146"/>
      <c r="C12" s="153"/>
      <c r="D12" s="148">
        <v>82840</v>
      </c>
      <c r="E12" s="149"/>
      <c r="F12" s="150">
        <v>164214</v>
      </c>
      <c r="G12" s="151"/>
      <c r="H12" s="152"/>
    </row>
    <row r="13" spans="1:8" x14ac:dyDescent="0.15">
      <c r="A13" s="133"/>
      <c r="B13" s="138"/>
      <c r="C13" s="154"/>
      <c r="D13" s="155">
        <v>224918</v>
      </c>
      <c r="E13" s="156"/>
      <c r="F13" s="157">
        <v>222403</v>
      </c>
      <c r="G13" s="158"/>
      <c r="H13" s="144"/>
    </row>
    <row r="14" spans="1:8" x14ac:dyDescent="0.15">
      <c r="A14" s="145"/>
      <c r="B14" s="146"/>
      <c r="C14" s="147"/>
      <c r="D14" s="148">
        <v>122453</v>
      </c>
      <c r="E14" s="149"/>
      <c r="F14" s="150">
        <v>111396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2.29</v>
      </c>
      <c r="C19" s="159">
        <f>ROUND(VALUE(SUBSTITUTE(実質収支比率等に係る経年分析!G$48,"▲","-")),2)</f>
        <v>2.7</v>
      </c>
      <c r="D19" s="159">
        <f>ROUND(VALUE(SUBSTITUTE(実質収支比率等に係る経年分析!H$48,"▲","-")),2)</f>
        <v>5.35</v>
      </c>
      <c r="E19" s="159">
        <f>ROUND(VALUE(SUBSTITUTE(実質収支比率等に係る経年分析!I$48,"▲","-")),2)</f>
        <v>4.8</v>
      </c>
      <c r="F19" s="159">
        <f>ROUND(VALUE(SUBSTITUTE(実質収支比率等に係る経年分析!J$48,"▲","-")),2)</f>
        <v>3.63</v>
      </c>
    </row>
    <row r="20" spans="1:11" x14ac:dyDescent="0.15">
      <c r="A20" s="159" t="s">
        <v>49</v>
      </c>
      <c r="B20" s="159">
        <f>ROUND(VALUE(SUBSTITUTE(実質収支比率等に係る経年分析!F$47,"▲","-")),2)</f>
        <v>25.99</v>
      </c>
      <c r="C20" s="159">
        <f>ROUND(VALUE(SUBSTITUTE(実質収支比率等に係る経年分析!G$47,"▲","-")),2)</f>
        <v>28.24</v>
      </c>
      <c r="D20" s="159">
        <f>ROUND(VALUE(SUBSTITUTE(実質収支比率等に係る経年分析!H$47,"▲","-")),2)</f>
        <v>28.77</v>
      </c>
      <c r="E20" s="159">
        <f>ROUND(VALUE(SUBSTITUTE(実質収支比率等に係る経年分析!I$47,"▲","-")),2)</f>
        <v>30.25</v>
      </c>
      <c r="F20" s="159">
        <f>ROUND(VALUE(SUBSTITUTE(実質収支比率等に係る経年分析!J$47,"▲","-")),2)</f>
        <v>31.01</v>
      </c>
    </row>
    <row r="21" spans="1:11" x14ac:dyDescent="0.15">
      <c r="A21" s="159" t="s">
        <v>50</v>
      </c>
      <c r="B21" s="159">
        <f>IF(ISNUMBER(VALUE(SUBSTITUTE(実質収支比率等に係る経年分析!F$49,"▲","-"))),ROUND(VALUE(SUBSTITUTE(実質収支比率等に係る経年分析!F$49,"▲","-")),2),NA())</f>
        <v>1.32</v>
      </c>
      <c r="C21" s="159">
        <f>IF(ISNUMBER(VALUE(SUBSTITUTE(実質収支比率等に係る経年分析!G$49,"▲","-"))),ROUND(VALUE(SUBSTITUTE(実質収支比率等に係る経年分析!G$49,"▲","-")),2),NA())</f>
        <v>2.76</v>
      </c>
      <c r="D21" s="159">
        <f>IF(ISNUMBER(VALUE(SUBSTITUTE(実質収支比率等に係る経年分析!H$49,"▲","-"))),ROUND(VALUE(SUBSTITUTE(実質収支比率等に係る経年分析!H$49,"▲","-")),2),NA())</f>
        <v>6.29</v>
      </c>
      <c r="E21" s="159">
        <f>IF(ISNUMBER(VALUE(SUBSTITUTE(実質収支比率等に係る経年分析!I$49,"▲","-"))),ROUND(VALUE(SUBSTITUTE(実質収支比率等に係る経年分析!I$49,"▲","-")),2),NA())</f>
        <v>-0.82</v>
      </c>
      <c r="F21" s="159">
        <f>IF(ISNUMBER(VALUE(SUBSTITUTE(実質収支比率等に係る経年分析!J$49,"▲","-"))),ROUND(VALUE(SUBSTITUTE(実質収支比率等に係る経年分析!J$49,"▲","-")),2),NA())</f>
        <v>-1.29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君谷診療所特別会計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住宅新築資金等貸付事業特別会計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0.02</v>
      </c>
    </row>
    <row r="35" spans="1:16" x14ac:dyDescent="0.15">
      <c r="A35" s="160" t="str">
        <f>IF(連結実質赤字比率に係る赤字・黒字の構成分析!C$35="",NA(),連結実質赤字比率に係る赤字・黒字の構成分析!C$35)</f>
        <v>後期高齢者医療特別会計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1098</v>
      </c>
      <c r="E42" s="161"/>
      <c r="F42" s="161"/>
      <c r="G42" s="161">
        <f>'実質公債費比率（分子）の構造'!L$52</f>
        <v>1230</v>
      </c>
      <c r="H42" s="161"/>
      <c r="I42" s="161"/>
      <c r="J42" s="161">
        <f>'実質公債費比率（分子）の構造'!M$52</f>
        <v>1201</v>
      </c>
      <c r="K42" s="161"/>
      <c r="L42" s="161"/>
      <c r="M42" s="161">
        <f>'実質公債費比率（分子）の構造'!N$52</f>
        <v>1138</v>
      </c>
      <c r="N42" s="161"/>
      <c r="O42" s="161"/>
      <c r="P42" s="161">
        <f>'実質公債費比率（分子）の構造'!O$52</f>
        <v>1088</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19</v>
      </c>
      <c r="C44" s="161"/>
      <c r="D44" s="161"/>
      <c r="E44" s="161">
        <f>'実質公債費比率（分子）の構造'!L$50</f>
        <v>20</v>
      </c>
      <c r="F44" s="161"/>
      <c r="G44" s="161"/>
      <c r="H44" s="161">
        <f>'実質公債費比率（分子）の構造'!M$50</f>
        <v>20</v>
      </c>
      <c r="I44" s="161"/>
      <c r="J44" s="161"/>
      <c r="K44" s="161">
        <f>'実質公債費比率（分子）の構造'!N$50</f>
        <v>20</v>
      </c>
      <c r="L44" s="161"/>
      <c r="M44" s="161"/>
      <c r="N44" s="161">
        <f>'実質公債費比率（分子）の構造'!O$50</f>
        <v>20</v>
      </c>
      <c r="O44" s="161"/>
      <c r="P44" s="161"/>
    </row>
    <row r="45" spans="1:16" x14ac:dyDescent="0.15">
      <c r="A45" s="161" t="s">
        <v>60</v>
      </c>
      <c r="B45" s="161">
        <f>'実質公債費比率（分子）の構造'!K$49</f>
        <v>25</v>
      </c>
      <c r="C45" s="161"/>
      <c r="D45" s="161"/>
      <c r="E45" s="161">
        <f>'実質公債費比率（分子）の構造'!L$49</f>
        <v>16</v>
      </c>
      <c r="F45" s="161"/>
      <c r="G45" s="161"/>
      <c r="H45" s="161">
        <f>'実質公債費比率（分子）の構造'!M$49</f>
        <v>23</v>
      </c>
      <c r="I45" s="161"/>
      <c r="J45" s="161"/>
      <c r="K45" s="161">
        <f>'実質公債費比率（分子）の構造'!N$49</f>
        <v>26</v>
      </c>
      <c r="L45" s="161"/>
      <c r="M45" s="161"/>
      <c r="N45" s="161">
        <f>'実質公債費比率（分子）の構造'!O$49</f>
        <v>28</v>
      </c>
      <c r="O45" s="161"/>
      <c r="P45" s="161"/>
    </row>
    <row r="46" spans="1:16" x14ac:dyDescent="0.15">
      <c r="A46" s="161" t="s">
        <v>61</v>
      </c>
      <c r="B46" s="161">
        <f>'実質公債費比率（分子）の構造'!K$48</f>
        <v>199</v>
      </c>
      <c r="C46" s="161"/>
      <c r="D46" s="161"/>
      <c r="E46" s="161">
        <f>'実質公債費比率（分子）の構造'!L$48</f>
        <v>192</v>
      </c>
      <c r="F46" s="161"/>
      <c r="G46" s="161"/>
      <c r="H46" s="161">
        <f>'実質公債費比率（分子）の構造'!M$48</f>
        <v>192</v>
      </c>
      <c r="I46" s="161"/>
      <c r="J46" s="161"/>
      <c r="K46" s="161">
        <f>'実質公債費比率（分子）の構造'!N$48</f>
        <v>181</v>
      </c>
      <c r="L46" s="161"/>
      <c r="M46" s="161"/>
      <c r="N46" s="161">
        <f>'実質公債費比率（分子）の構造'!O$48</f>
        <v>183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1246</v>
      </c>
      <c r="C49" s="161"/>
      <c r="D49" s="161"/>
      <c r="E49" s="161">
        <f>'実質公債費比率（分子）の構造'!L$45</f>
        <v>1378</v>
      </c>
      <c r="F49" s="161"/>
      <c r="G49" s="161"/>
      <c r="H49" s="161">
        <f>'実質公債費比率（分子）の構造'!M$45</f>
        <v>1360</v>
      </c>
      <c r="I49" s="161"/>
      <c r="J49" s="161"/>
      <c r="K49" s="161">
        <f>'実質公債費比率（分子）の構造'!N$45</f>
        <v>1273</v>
      </c>
      <c r="L49" s="161"/>
      <c r="M49" s="161"/>
      <c r="N49" s="161">
        <f>'実質公債費比率（分子）の構造'!O$45</f>
        <v>1155</v>
      </c>
      <c r="O49" s="161"/>
      <c r="P49" s="161"/>
    </row>
    <row r="50" spans="1:16" x14ac:dyDescent="0.15">
      <c r="A50" s="161" t="s">
        <v>65</v>
      </c>
      <c r="B50" s="161" t="e">
        <f>NA()</f>
        <v>#N/A</v>
      </c>
      <c r="C50" s="161">
        <f>IF(ISNUMBER('実質公債費比率（分子）の構造'!K$53),'実質公債費比率（分子）の構造'!K$53,NA())</f>
        <v>391</v>
      </c>
      <c r="D50" s="161" t="e">
        <f>NA()</f>
        <v>#N/A</v>
      </c>
      <c r="E50" s="161" t="e">
        <f>NA()</f>
        <v>#N/A</v>
      </c>
      <c r="F50" s="161">
        <f>IF(ISNUMBER('実質公債費比率（分子）の構造'!L$53),'実質公債費比率（分子）の構造'!L$53,NA())</f>
        <v>376</v>
      </c>
      <c r="G50" s="161" t="e">
        <f>NA()</f>
        <v>#N/A</v>
      </c>
      <c r="H50" s="161" t="e">
        <f>NA()</f>
        <v>#N/A</v>
      </c>
      <c r="I50" s="161">
        <f>IF(ISNUMBER('実質公債費比率（分子）の構造'!M$53),'実質公債費比率（分子）の構造'!M$53,NA())</f>
        <v>394</v>
      </c>
      <c r="J50" s="161" t="e">
        <f>NA()</f>
        <v>#N/A</v>
      </c>
      <c r="K50" s="161" t="e">
        <f>NA()</f>
        <v>#N/A</v>
      </c>
      <c r="L50" s="161">
        <f>IF(ISNUMBER('実質公債費比率（分子）の構造'!N$53),'実質公債費比率（分子）の構造'!N$53,NA())</f>
        <v>362</v>
      </c>
      <c r="M50" s="161" t="e">
        <f>NA()</f>
        <v>#N/A</v>
      </c>
      <c r="N50" s="161" t="e">
        <f>NA()</f>
        <v>#N/A</v>
      </c>
      <c r="O50" s="161">
        <f>IF(ISNUMBER('実質公債費比率（分子）の構造'!O$53),'実質公債費比率（分子）の構造'!O$53,NA())</f>
        <v>298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9546</v>
      </c>
      <c r="E56" s="160"/>
      <c r="F56" s="160"/>
      <c r="G56" s="160">
        <f>'将来負担比率（分子）の構造'!J$52</f>
        <v>9201</v>
      </c>
      <c r="H56" s="160"/>
      <c r="I56" s="160"/>
      <c r="J56" s="160">
        <f>'将来負担比率（分子）の構造'!K$52</f>
        <v>9306</v>
      </c>
      <c r="K56" s="160"/>
      <c r="L56" s="160"/>
      <c r="M56" s="160">
        <f>'将来負担比率（分子）の構造'!L$52</f>
        <v>8756</v>
      </c>
      <c r="N56" s="160"/>
      <c r="O56" s="160"/>
      <c r="P56" s="160">
        <f>'将来負担比率（分子）の構造'!M$52</f>
        <v>8133</v>
      </c>
    </row>
    <row r="57" spans="1:16" x14ac:dyDescent="0.15">
      <c r="A57" s="160" t="s">
        <v>36</v>
      </c>
      <c r="B57" s="160"/>
      <c r="C57" s="160"/>
      <c r="D57" s="160">
        <f>'将来負担比率（分子）の構造'!I$51</f>
        <v>676</v>
      </c>
      <c r="E57" s="160"/>
      <c r="F57" s="160"/>
      <c r="G57" s="160">
        <f>'将来負担比率（分子）の構造'!J$51</f>
        <v>615</v>
      </c>
      <c r="H57" s="160"/>
      <c r="I57" s="160"/>
      <c r="J57" s="160">
        <f>'将来負担比率（分子）の構造'!K$51</f>
        <v>522</v>
      </c>
      <c r="K57" s="160"/>
      <c r="L57" s="160"/>
      <c r="M57" s="160">
        <f>'将来負担比率（分子）の構造'!L$51</f>
        <v>447</v>
      </c>
      <c r="N57" s="160"/>
      <c r="O57" s="160"/>
      <c r="P57" s="160">
        <f>'将来負担比率（分子）の構造'!M$51</f>
        <v>387</v>
      </c>
    </row>
    <row r="58" spans="1:16" x14ac:dyDescent="0.15">
      <c r="A58" s="160" t="s">
        <v>35</v>
      </c>
      <c r="B58" s="160"/>
      <c r="C58" s="160"/>
      <c r="D58" s="160">
        <f>'将来負担比率（分子）の構造'!I$50</f>
        <v>2731</v>
      </c>
      <c r="E58" s="160"/>
      <c r="F58" s="160"/>
      <c r="G58" s="160">
        <f>'将来負担比率（分子）の構造'!J$50</f>
        <v>2764</v>
      </c>
      <c r="H58" s="160"/>
      <c r="I58" s="160"/>
      <c r="J58" s="160">
        <f>'将来負担比率（分子）の構造'!K$50</f>
        <v>2756</v>
      </c>
      <c r="K58" s="160"/>
      <c r="L58" s="160"/>
      <c r="M58" s="160">
        <f>'将来負担比率（分子）の構造'!L$50</f>
        <v>2739</v>
      </c>
      <c r="N58" s="160"/>
      <c r="O58" s="160"/>
      <c r="P58" s="160">
        <f>'将来負担比率（分子）の構造'!M$50</f>
        <v>2722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1397</v>
      </c>
      <c r="C62" s="160"/>
      <c r="D62" s="160"/>
      <c r="E62" s="160">
        <f>'将来負担比率（分子）の構造'!J$45</f>
        <v>1352</v>
      </c>
      <c r="F62" s="160"/>
      <c r="G62" s="160"/>
      <c r="H62" s="160">
        <f>'将来負担比率（分子）の構造'!K$45</f>
        <v>1314</v>
      </c>
      <c r="I62" s="160"/>
      <c r="J62" s="160"/>
      <c r="K62" s="160">
        <f>'将来負担比率（分子）の構造'!L$45</f>
        <v>1311</v>
      </c>
      <c r="L62" s="160"/>
      <c r="M62" s="160"/>
      <c r="N62" s="160">
        <f>'将来負担比率（分子）の構造'!M$45</f>
        <v>1323</v>
      </c>
      <c r="O62" s="160"/>
      <c r="P62" s="160"/>
    </row>
    <row r="63" spans="1:16" x14ac:dyDescent="0.15">
      <c r="A63" s="160" t="s">
        <v>28</v>
      </c>
      <c r="B63" s="160">
        <f>'将来負担比率（分子）の構造'!I$44</f>
        <v>224</v>
      </c>
      <c r="C63" s="160"/>
      <c r="D63" s="160"/>
      <c r="E63" s="160">
        <f>'将来負担比率（分子）の構造'!J$44</f>
        <v>249</v>
      </c>
      <c r="F63" s="160"/>
      <c r="G63" s="160"/>
      <c r="H63" s="160">
        <f>'将来負担比率（分子）の構造'!K$44</f>
        <v>231</v>
      </c>
      <c r="I63" s="160"/>
      <c r="J63" s="160"/>
      <c r="K63" s="160">
        <f>'将来負担比率（分子）の構造'!L$44</f>
        <v>221</v>
      </c>
      <c r="L63" s="160"/>
      <c r="M63" s="160"/>
      <c r="N63" s="160">
        <f>'将来負担比率（分子）の構造'!M$44</f>
        <v>186</v>
      </c>
      <c r="O63" s="160"/>
      <c r="P63" s="160"/>
    </row>
    <row r="64" spans="1:16" x14ac:dyDescent="0.15">
      <c r="A64" s="160" t="s">
        <v>27</v>
      </c>
      <c r="B64" s="160">
        <f>'将来負担比率（分子）の構造'!I$43</f>
        <v>2514</v>
      </c>
      <c r="C64" s="160"/>
      <c r="D64" s="160"/>
      <c r="E64" s="160">
        <f>'将来負担比率（分子）の構造'!J$43</f>
        <v>2398</v>
      </c>
      <c r="F64" s="160"/>
      <c r="G64" s="160"/>
      <c r="H64" s="160">
        <f>'将来負担比率（分子）の構造'!K$43</f>
        <v>2299</v>
      </c>
      <c r="I64" s="160"/>
      <c r="J64" s="160"/>
      <c r="K64" s="160">
        <f>'将来負担比率（分子）の構造'!L$43</f>
        <v>2258</v>
      </c>
      <c r="L64" s="160"/>
      <c r="M64" s="160"/>
      <c r="N64" s="160">
        <f>'将来負担比率（分子）の構造'!M$43</f>
        <v>2096</v>
      </c>
      <c r="O64" s="160"/>
      <c r="P64" s="160"/>
    </row>
    <row r="65" spans="1:16" x14ac:dyDescent="0.15">
      <c r="A65" s="160" t="s">
        <v>26</v>
      </c>
      <c r="B65" s="160">
        <f>'将来負担比率（分子）の構造'!I$42</f>
        <v>177</v>
      </c>
      <c r="C65" s="160"/>
      <c r="D65" s="160"/>
      <c r="E65" s="160">
        <f>'将来負担比率（分子）の構造'!J$42</f>
        <v>159</v>
      </c>
      <c r="F65" s="160"/>
      <c r="G65" s="160"/>
      <c r="H65" s="160">
        <f>'将来負担比率（分子）の構造'!K$42</f>
        <v>140</v>
      </c>
      <c r="I65" s="160"/>
      <c r="J65" s="160"/>
      <c r="K65" s="160">
        <f>'将来負担比率（分子）の構造'!L$42</f>
        <v>121</v>
      </c>
      <c r="L65" s="160"/>
      <c r="M65" s="160"/>
      <c r="N65" s="160">
        <f>'将来負担比率（分子）の構造'!M$42</f>
        <v>102</v>
      </c>
      <c r="O65" s="160"/>
      <c r="P65" s="160"/>
    </row>
    <row r="66" spans="1:16" x14ac:dyDescent="0.15">
      <c r="A66" s="160" t="s">
        <v>25</v>
      </c>
      <c r="B66" s="160">
        <f>'将来負担比率（分子）の構造'!I$41</f>
        <v>10824</v>
      </c>
      <c r="C66" s="160"/>
      <c r="D66" s="160"/>
      <c r="E66" s="160">
        <f>'将来負担比率（分子）の構造'!J$41</f>
        <v>10402</v>
      </c>
      <c r="F66" s="160"/>
      <c r="G66" s="160"/>
      <c r="H66" s="160">
        <f>'将来負担比率（分子）の構造'!K$41</f>
        <v>10469</v>
      </c>
      <c r="I66" s="160"/>
      <c r="J66" s="160"/>
      <c r="K66" s="160">
        <f>'将来負担比率（分子）の構造'!L$41</f>
        <v>9903</v>
      </c>
      <c r="L66" s="160"/>
      <c r="M66" s="160"/>
      <c r="N66" s="160">
        <f>'将来負担比率（分子）の構造'!M$41</f>
        <v>9615</v>
      </c>
      <c r="O66" s="160"/>
      <c r="P66" s="160"/>
    </row>
    <row r="67" spans="1:16" x14ac:dyDescent="0.15">
      <c r="A67" s="160" t="s">
        <v>69</v>
      </c>
      <c r="B67" s="160" t="e">
        <f>NA()</f>
        <v>#N/A</v>
      </c>
      <c r="C67" s="160">
        <f>IF(ISNUMBER('将来負担比率（分子）の構造'!I$53), IF('将来負担比率（分子）の構造'!I$53 &lt; 0, 0, '将来負担比率（分子）の構造'!I$53), NA())</f>
        <v>2184</v>
      </c>
      <c r="D67" s="160" t="e">
        <f>NA()</f>
        <v>#N/A</v>
      </c>
      <c r="E67" s="160" t="e">
        <f>NA()</f>
        <v>#N/A</v>
      </c>
      <c r="F67" s="160">
        <f>IF(ISNUMBER('将来負担比率（分子）の構造'!J$53), IF('将来負担比率（分子）の構造'!J$53 &lt; 0, 0, '将来負担比率（分子）の構造'!J$53), NA())</f>
        <v>1980</v>
      </c>
      <c r="G67" s="160" t="e">
        <f>NA()</f>
        <v>#N/A</v>
      </c>
      <c r="H67" s="160" t="e">
        <f>NA()</f>
        <v>#N/A</v>
      </c>
      <c r="I67" s="160">
        <f>IF(ISNUMBER('将来負担比率（分子）の構造'!K$53), IF('将来負担比率（分子）の構造'!K$53 &lt; 0, 0, '将来負担比率（分子）の構造'!K$53), NA())</f>
        <v>1869</v>
      </c>
      <c r="J67" s="160" t="e">
        <f>NA()</f>
        <v>#N/A</v>
      </c>
      <c r="K67" s="160" t="e">
        <f>NA()</f>
        <v>#N/A</v>
      </c>
      <c r="L67" s="160">
        <f>IF(ISNUMBER('将来負担比率（分子）の構造'!L$53), IF('将来負担比率（分子）の構造'!L$53 &lt; 0, 0, '将来負担比率（分子）の構造'!L$53), NA())</f>
        <v>1872</v>
      </c>
      <c r="M67" s="160" t="e">
        <f>NA()</f>
        <v>#N/A</v>
      </c>
      <c r="N67" s="160" t="e">
        <f>NA()</f>
        <v>#N/A</v>
      </c>
      <c r="O67" s="160">
        <f>IF(ISNUMBER('将来負担比率（分子）の構造'!M$53), IF('将来負担比率（分子）の構造'!M$53 &lt; 0, 0, '将来負担比率（分子）の構造'!M$53), NA())</f>
        <v>2078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1168</v>
      </c>
      <c r="C72" s="164">
        <f>基金残高に係る経年分析!G55</f>
        <v>1168</v>
      </c>
      <c r="D72" s="164">
        <f>基金残高に係る経年分析!H55</f>
        <v>1168</v>
      </c>
    </row>
    <row r="73" spans="1:16" x14ac:dyDescent="0.15">
      <c r="A73" s="163" t="s">
        <v>72</v>
      </c>
      <c r="B73" s="164">
        <f>基金残高に係る経年分析!F56</f>
        <v>641</v>
      </c>
      <c r="C73" s="164">
        <f>基金残高に係る経年分析!G56</f>
        <v>641</v>
      </c>
      <c r="D73" s="164">
        <f>基金残高に係る経年分析!H56</f>
        <v>610</v>
      </c>
    </row>
    <row r="74" spans="1:16" x14ac:dyDescent="0.15">
      <c r="A74" s="163" t="s">
        <v>73</v>
      </c>
      <c r="B74" s="164">
        <f>基金残高に係る経年分析!F57</f>
        <v>2078</v>
      </c>
      <c r="C74" s="164">
        <f>基金残高に係る経年分析!G57</f>
        <v>2086</v>
      </c>
      <c r="D74" s="164">
        <f>基金残高に係る経年分析!H57</f>
        <v>2074</v>
      </c>
    </row>
  </sheetData>
  <sheetProtection algorithmName="SHA-512" hashValue="vKZCg+SDixNFTYPi+6o0onptnO2/H8XuZE++J83ycil+V5XXD0/Mtqwjs6VIK9Hu2yuGEDTLG0cgWnutLeNVmw==" saltValue="r436COab2sIIJmc4+5BmY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zoomScaleNormal="100" workbookViewId="0">
      <selection activeCell="R22" sqref="R22:Y2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451021</v>
      </c>
      <c r="S5" s="649"/>
      <c r="T5" s="649"/>
      <c r="U5" s="649"/>
      <c r="V5" s="649"/>
      <c r="W5" s="649"/>
      <c r="X5" s="649"/>
      <c r="Y5" s="650"/>
      <c r="Z5" s="651">
        <v>6.8</v>
      </c>
      <c r="AA5" s="651"/>
      <c r="AB5" s="651"/>
      <c r="AC5" s="651"/>
      <c r="AD5" s="652">
        <v>451005</v>
      </c>
      <c r="AE5" s="652"/>
      <c r="AF5" s="652"/>
      <c r="AG5" s="652"/>
      <c r="AH5" s="652"/>
      <c r="AI5" s="652"/>
      <c r="AJ5" s="652"/>
      <c r="AK5" s="652"/>
      <c r="AL5" s="653">
        <v>12.2</v>
      </c>
      <c r="AM5" s="654"/>
      <c r="AN5" s="654"/>
      <c r="AO5" s="655"/>
      <c r="AP5" s="645" t="s">
        <v>222</v>
      </c>
      <c r="AQ5" s="646"/>
      <c r="AR5" s="646"/>
      <c r="AS5" s="646"/>
      <c r="AT5" s="646"/>
      <c r="AU5" s="646"/>
      <c r="AV5" s="646"/>
      <c r="AW5" s="646"/>
      <c r="AX5" s="646"/>
      <c r="AY5" s="646"/>
      <c r="AZ5" s="646"/>
      <c r="BA5" s="646"/>
      <c r="BB5" s="646"/>
      <c r="BC5" s="646"/>
      <c r="BD5" s="646"/>
      <c r="BE5" s="646"/>
      <c r="BF5" s="647"/>
      <c r="BG5" s="659">
        <v>450210</v>
      </c>
      <c r="BH5" s="660"/>
      <c r="BI5" s="660"/>
      <c r="BJ5" s="660"/>
      <c r="BK5" s="660"/>
      <c r="BL5" s="660"/>
      <c r="BM5" s="660"/>
      <c r="BN5" s="661"/>
      <c r="BO5" s="662">
        <v>99.8</v>
      </c>
      <c r="BP5" s="662"/>
      <c r="BQ5" s="662"/>
      <c r="BR5" s="662"/>
      <c r="BS5" s="663">
        <v>36297</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68221</v>
      </c>
      <c r="S6" s="660"/>
      <c r="T6" s="660"/>
      <c r="U6" s="660"/>
      <c r="V6" s="660"/>
      <c r="W6" s="660"/>
      <c r="X6" s="660"/>
      <c r="Y6" s="661"/>
      <c r="Z6" s="662">
        <v>1</v>
      </c>
      <c r="AA6" s="662"/>
      <c r="AB6" s="662"/>
      <c r="AC6" s="662"/>
      <c r="AD6" s="663">
        <v>68221</v>
      </c>
      <c r="AE6" s="663"/>
      <c r="AF6" s="663"/>
      <c r="AG6" s="663"/>
      <c r="AH6" s="663"/>
      <c r="AI6" s="663"/>
      <c r="AJ6" s="663"/>
      <c r="AK6" s="663"/>
      <c r="AL6" s="664">
        <v>1.9</v>
      </c>
      <c r="AM6" s="665"/>
      <c r="AN6" s="665"/>
      <c r="AO6" s="666"/>
      <c r="AP6" s="656" t="s">
        <v>227</v>
      </c>
      <c r="AQ6" s="657"/>
      <c r="AR6" s="657"/>
      <c r="AS6" s="657"/>
      <c r="AT6" s="657"/>
      <c r="AU6" s="657"/>
      <c r="AV6" s="657"/>
      <c r="AW6" s="657"/>
      <c r="AX6" s="657"/>
      <c r="AY6" s="657"/>
      <c r="AZ6" s="657"/>
      <c r="BA6" s="657"/>
      <c r="BB6" s="657"/>
      <c r="BC6" s="657"/>
      <c r="BD6" s="657"/>
      <c r="BE6" s="657"/>
      <c r="BF6" s="658"/>
      <c r="BG6" s="659">
        <v>450210</v>
      </c>
      <c r="BH6" s="660"/>
      <c r="BI6" s="660"/>
      <c r="BJ6" s="660"/>
      <c r="BK6" s="660"/>
      <c r="BL6" s="660"/>
      <c r="BM6" s="660"/>
      <c r="BN6" s="661"/>
      <c r="BO6" s="662">
        <v>99.8</v>
      </c>
      <c r="BP6" s="662"/>
      <c r="BQ6" s="662"/>
      <c r="BR6" s="662"/>
      <c r="BS6" s="663">
        <v>36297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80606</v>
      </c>
      <c r="CS6" s="660"/>
      <c r="CT6" s="660"/>
      <c r="CU6" s="660"/>
      <c r="CV6" s="660"/>
      <c r="CW6" s="660"/>
      <c r="CX6" s="660"/>
      <c r="CY6" s="661"/>
      <c r="CZ6" s="653">
        <v>1.3</v>
      </c>
      <c r="DA6" s="654"/>
      <c r="DB6" s="654"/>
      <c r="DC6" s="673"/>
      <c r="DD6" s="668" t="s">
        <v>121</v>
      </c>
      <c r="DE6" s="660"/>
      <c r="DF6" s="660"/>
      <c r="DG6" s="660"/>
      <c r="DH6" s="660"/>
      <c r="DI6" s="660"/>
      <c r="DJ6" s="660"/>
      <c r="DK6" s="660"/>
      <c r="DL6" s="660"/>
      <c r="DM6" s="660"/>
      <c r="DN6" s="660"/>
      <c r="DO6" s="660"/>
      <c r="DP6" s="661"/>
      <c r="DQ6" s="668">
        <v>80606</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910</v>
      </c>
      <c r="S7" s="660"/>
      <c r="T7" s="660"/>
      <c r="U7" s="660"/>
      <c r="V7" s="660"/>
      <c r="W7" s="660"/>
      <c r="X7" s="660"/>
      <c r="Y7" s="661"/>
      <c r="Z7" s="662">
        <v>0</v>
      </c>
      <c r="AA7" s="662"/>
      <c r="AB7" s="662"/>
      <c r="AC7" s="662"/>
      <c r="AD7" s="663">
        <v>910</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145085</v>
      </c>
      <c r="BH7" s="660"/>
      <c r="BI7" s="660"/>
      <c r="BJ7" s="660"/>
      <c r="BK7" s="660"/>
      <c r="BL7" s="660"/>
      <c r="BM7" s="660"/>
      <c r="BN7" s="661"/>
      <c r="BO7" s="662">
        <v>32.200000000000003</v>
      </c>
      <c r="BP7" s="662"/>
      <c r="BQ7" s="662"/>
      <c r="BR7" s="662"/>
      <c r="BS7" s="663">
        <v>1346</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1121209</v>
      </c>
      <c r="CS7" s="660"/>
      <c r="CT7" s="660"/>
      <c r="CU7" s="660"/>
      <c r="CV7" s="660"/>
      <c r="CW7" s="660"/>
      <c r="CX7" s="660"/>
      <c r="CY7" s="661"/>
      <c r="CZ7" s="662">
        <v>17.600000000000001</v>
      </c>
      <c r="DA7" s="662"/>
      <c r="DB7" s="662"/>
      <c r="DC7" s="662"/>
      <c r="DD7" s="668">
        <v>80100</v>
      </c>
      <c r="DE7" s="660"/>
      <c r="DF7" s="660"/>
      <c r="DG7" s="660"/>
      <c r="DH7" s="660"/>
      <c r="DI7" s="660"/>
      <c r="DJ7" s="660"/>
      <c r="DK7" s="660"/>
      <c r="DL7" s="660"/>
      <c r="DM7" s="660"/>
      <c r="DN7" s="660"/>
      <c r="DO7" s="660"/>
      <c r="DP7" s="661"/>
      <c r="DQ7" s="668">
        <v>803204</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1300</v>
      </c>
      <c r="S8" s="660"/>
      <c r="T8" s="660"/>
      <c r="U8" s="660"/>
      <c r="V8" s="660"/>
      <c r="W8" s="660"/>
      <c r="X8" s="660"/>
      <c r="Y8" s="661"/>
      <c r="Z8" s="662">
        <v>0</v>
      </c>
      <c r="AA8" s="662"/>
      <c r="AB8" s="662"/>
      <c r="AC8" s="662"/>
      <c r="AD8" s="663">
        <v>1300</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7304</v>
      </c>
      <c r="BH8" s="660"/>
      <c r="BI8" s="660"/>
      <c r="BJ8" s="660"/>
      <c r="BK8" s="660"/>
      <c r="BL8" s="660"/>
      <c r="BM8" s="660"/>
      <c r="BN8" s="661"/>
      <c r="BO8" s="662">
        <v>1.6</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1353145</v>
      </c>
      <c r="CS8" s="660"/>
      <c r="CT8" s="660"/>
      <c r="CU8" s="660"/>
      <c r="CV8" s="660"/>
      <c r="CW8" s="660"/>
      <c r="CX8" s="660"/>
      <c r="CY8" s="661"/>
      <c r="CZ8" s="662">
        <v>21.3</v>
      </c>
      <c r="DA8" s="662"/>
      <c r="DB8" s="662"/>
      <c r="DC8" s="662"/>
      <c r="DD8" s="668">
        <v>7372</v>
      </c>
      <c r="DE8" s="660"/>
      <c r="DF8" s="660"/>
      <c r="DG8" s="660"/>
      <c r="DH8" s="660"/>
      <c r="DI8" s="660"/>
      <c r="DJ8" s="660"/>
      <c r="DK8" s="660"/>
      <c r="DL8" s="660"/>
      <c r="DM8" s="660"/>
      <c r="DN8" s="660"/>
      <c r="DO8" s="660"/>
      <c r="DP8" s="661"/>
      <c r="DQ8" s="668">
        <v>757184</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1135</v>
      </c>
      <c r="S9" s="660"/>
      <c r="T9" s="660"/>
      <c r="U9" s="660"/>
      <c r="V9" s="660"/>
      <c r="W9" s="660"/>
      <c r="X9" s="660"/>
      <c r="Y9" s="661"/>
      <c r="Z9" s="662">
        <v>0</v>
      </c>
      <c r="AA9" s="662"/>
      <c r="AB9" s="662"/>
      <c r="AC9" s="662"/>
      <c r="AD9" s="663">
        <v>1135</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121562</v>
      </c>
      <c r="BH9" s="660"/>
      <c r="BI9" s="660"/>
      <c r="BJ9" s="660"/>
      <c r="BK9" s="660"/>
      <c r="BL9" s="660"/>
      <c r="BM9" s="660"/>
      <c r="BN9" s="661"/>
      <c r="BO9" s="662">
        <v>27</v>
      </c>
      <c r="BP9" s="662"/>
      <c r="BQ9" s="662"/>
      <c r="BR9" s="662"/>
      <c r="BS9" s="668" t="s">
        <v>234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399603</v>
      </c>
      <c r="CS9" s="660"/>
      <c r="CT9" s="660"/>
      <c r="CU9" s="660"/>
      <c r="CV9" s="660"/>
      <c r="CW9" s="660"/>
      <c r="CX9" s="660"/>
      <c r="CY9" s="661"/>
      <c r="CZ9" s="662">
        <v>6.3</v>
      </c>
      <c r="DA9" s="662"/>
      <c r="DB9" s="662"/>
      <c r="DC9" s="662"/>
      <c r="DD9" s="668" t="s">
        <v>121</v>
      </c>
      <c r="DE9" s="660"/>
      <c r="DF9" s="660"/>
      <c r="DG9" s="660"/>
      <c r="DH9" s="660"/>
      <c r="DI9" s="660"/>
      <c r="DJ9" s="660"/>
      <c r="DK9" s="660"/>
      <c r="DL9" s="660"/>
      <c r="DM9" s="660"/>
      <c r="DN9" s="660"/>
      <c r="DO9" s="660"/>
      <c r="DP9" s="661"/>
      <c r="DQ9" s="668">
        <v>373852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121</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9430</v>
      </c>
      <c r="BH10" s="660"/>
      <c r="BI10" s="660"/>
      <c r="BJ10" s="660"/>
      <c r="BK10" s="660"/>
      <c r="BL10" s="660"/>
      <c r="BM10" s="660"/>
      <c r="BN10" s="661"/>
      <c r="BO10" s="662">
        <v>2.1</v>
      </c>
      <c r="BP10" s="662"/>
      <c r="BQ10" s="662"/>
      <c r="BR10" s="662"/>
      <c r="BS10" s="668" t="s">
        <v>121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2400</v>
      </c>
      <c r="CS10" s="660"/>
      <c r="CT10" s="660"/>
      <c r="CU10" s="660"/>
      <c r="CV10" s="660"/>
      <c r="CW10" s="660"/>
      <c r="CX10" s="660"/>
      <c r="CY10" s="661"/>
      <c r="CZ10" s="662">
        <v>0</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234</v>
      </c>
      <c r="AA11" s="662"/>
      <c r="AB11" s="662"/>
      <c r="AC11" s="662"/>
      <c r="AD11" s="663" t="s">
        <v>121</v>
      </c>
      <c r="AE11" s="663"/>
      <c r="AF11" s="663"/>
      <c r="AG11" s="663"/>
      <c r="AH11" s="663"/>
      <c r="AI11" s="663"/>
      <c r="AJ11" s="663"/>
      <c r="AK11" s="663"/>
      <c r="AL11" s="664" t="s">
        <v>121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6789</v>
      </c>
      <c r="BH11" s="660"/>
      <c r="BI11" s="660"/>
      <c r="BJ11" s="660"/>
      <c r="BK11" s="660"/>
      <c r="BL11" s="660"/>
      <c r="BM11" s="660"/>
      <c r="BN11" s="661"/>
      <c r="BO11" s="662">
        <v>1.5</v>
      </c>
      <c r="BP11" s="662"/>
      <c r="BQ11" s="662"/>
      <c r="BR11" s="662"/>
      <c r="BS11" s="668">
        <v>1346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675460</v>
      </c>
      <c r="CS11" s="660"/>
      <c r="CT11" s="660"/>
      <c r="CU11" s="660"/>
      <c r="CV11" s="660"/>
      <c r="CW11" s="660"/>
      <c r="CX11" s="660"/>
      <c r="CY11" s="661"/>
      <c r="CZ11" s="662">
        <v>10.6</v>
      </c>
      <c r="DA11" s="662"/>
      <c r="DB11" s="662"/>
      <c r="DC11" s="662"/>
      <c r="DD11" s="668">
        <v>346852</v>
      </c>
      <c r="DE11" s="660"/>
      <c r="DF11" s="660"/>
      <c r="DG11" s="660"/>
      <c r="DH11" s="660"/>
      <c r="DI11" s="660"/>
      <c r="DJ11" s="660"/>
      <c r="DK11" s="660"/>
      <c r="DL11" s="660"/>
      <c r="DM11" s="660"/>
      <c r="DN11" s="660"/>
      <c r="DO11" s="660"/>
      <c r="DP11" s="661"/>
      <c r="DQ11" s="668">
        <v>261535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79888</v>
      </c>
      <c r="S12" s="660"/>
      <c r="T12" s="660"/>
      <c r="U12" s="660"/>
      <c r="V12" s="660"/>
      <c r="W12" s="660"/>
      <c r="X12" s="660"/>
      <c r="Y12" s="661"/>
      <c r="Z12" s="662">
        <v>1.2</v>
      </c>
      <c r="AA12" s="662"/>
      <c r="AB12" s="662"/>
      <c r="AC12" s="662"/>
      <c r="AD12" s="663">
        <v>79888</v>
      </c>
      <c r="AE12" s="663"/>
      <c r="AF12" s="663"/>
      <c r="AG12" s="663"/>
      <c r="AH12" s="663"/>
      <c r="AI12" s="663"/>
      <c r="AJ12" s="663"/>
      <c r="AK12" s="663"/>
      <c r="AL12" s="664">
        <v>2.2000000000000002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271973</v>
      </c>
      <c r="BH12" s="660"/>
      <c r="BI12" s="660"/>
      <c r="BJ12" s="660"/>
      <c r="BK12" s="660"/>
      <c r="BL12" s="660"/>
      <c r="BM12" s="660"/>
      <c r="BN12" s="661"/>
      <c r="BO12" s="662">
        <v>60.3</v>
      </c>
      <c r="BP12" s="662"/>
      <c r="BQ12" s="662"/>
      <c r="BR12" s="662"/>
      <c r="BS12" s="668">
        <v>34951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40524</v>
      </c>
      <c r="CS12" s="660"/>
      <c r="CT12" s="660"/>
      <c r="CU12" s="660"/>
      <c r="CV12" s="660"/>
      <c r="CW12" s="660"/>
      <c r="CX12" s="660"/>
      <c r="CY12" s="661"/>
      <c r="CZ12" s="662">
        <v>0.6</v>
      </c>
      <c r="DA12" s="662"/>
      <c r="DB12" s="662"/>
      <c r="DC12" s="662"/>
      <c r="DD12" s="668" t="s">
        <v>121</v>
      </c>
      <c r="DE12" s="660"/>
      <c r="DF12" s="660"/>
      <c r="DG12" s="660"/>
      <c r="DH12" s="660"/>
      <c r="DI12" s="660"/>
      <c r="DJ12" s="660"/>
      <c r="DK12" s="660"/>
      <c r="DL12" s="660"/>
      <c r="DM12" s="660"/>
      <c r="DN12" s="660"/>
      <c r="DO12" s="660"/>
      <c r="DP12" s="661"/>
      <c r="DQ12" s="668">
        <v>24444</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234</v>
      </c>
      <c r="S13" s="660"/>
      <c r="T13" s="660"/>
      <c r="U13" s="660"/>
      <c r="V13" s="660"/>
      <c r="W13" s="660"/>
      <c r="X13" s="660"/>
      <c r="Y13" s="661"/>
      <c r="Z13" s="662" t="s">
        <v>121</v>
      </c>
      <c r="AA13" s="662"/>
      <c r="AB13" s="662"/>
      <c r="AC13" s="662"/>
      <c r="AD13" s="663" t="s">
        <v>234</v>
      </c>
      <c r="AE13" s="663"/>
      <c r="AF13" s="663"/>
      <c r="AG13" s="663"/>
      <c r="AH13" s="663"/>
      <c r="AI13" s="663"/>
      <c r="AJ13" s="663"/>
      <c r="AK13" s="663"/>
      <c r="AL13" s="664" t="s">
        <v>121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269620</v>
      </c>
      <c r="BH13" s="660"/>
      <c r="BI13" s="660"/>
      <c r="BJ13" s="660"/>
      <c r="BK13" s="660"/>
      <c r="BL13" s="660"/>
      <c r="BM13" s="660"/>
      <c r="BN13" s="661"/>
      <c r="BO13" s="662">
        <v>59.8</v>
      </c>
      <c r="BP13" s="662"/>
      <c r="BQ13" s="662"/>
      <c r="BR13" s="662"/>
      <c r="BS13" s="668">
        <v>34951</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724607</v>
      </c>
      <c r="CS13" s="660"/>
      <c r="CT13" s="660"/>
      <c r="CU13" s="660"/>
      <c r="CV13" s="660"/>
      <c r="CW13" s="660"/>
      <c r="CX13" s="660"/>
      <c r="CY13" s="661"/>
      <c r="CZ13" s="662">
        <v>11.4</v>
      </c>
      <c r="DA13" s="662"/>
      <c r="DB13" s="662"/>
      <c r="DC13" s="662"/>
      <c r="DD13" s="668">
        <v>467805</v>
      </c>
      <c r="DE13" s="660"/>
      <c r="DF13" s="660"/>
      <c r="DG13" s="660"/>
      <c r="DH13" s="660"/>
      <c r="DI13" s="660"/>
      <c r="DJ13" s="660"/>
      <c r="DK13" s="660"/>
      <c r="DL13" s="660"/>
      <c r="DM13" s="660"/>
      <c r="DN13" s="660"/>
      <c r="DO13" s="660"/>
      <c r="DP13" s="661"/>
      <c r="DQ13" s="668">
        <v>275127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16764</v>
      </c>
      <c r="BH14" s="660"/>
      <c r="BI14" s="660"/>
      <c r="BJ14" s="660"/>
      <c r="BK14" s="660"/>
      <c r="BL14" s="660"/>
      <c r="BM14" s="660"/>
      <c r="BN14" s="661"/>
      <c r="BO14" s="662">
        <v>3.7</v>
      </c>
      <c r="BP14" s="662"/>
      <c r="BQ14" s="662"/>
      <c r="BR14" s="662"/>
      <c r="BS14" s="668" t="s">
        <v>234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226808</v>
      </c>
      <c r="CS14" s="660"/>
      <c r="CT14" s="660"/>
      <c r="CU14" s="660"/>
      <c r="CV14" s="660"/>
      <c r="CW14" s="660"/>
      <c r="CX14" s="660"/>
      <c r="CY14" s="661"/>
      <c r="CZ14" s="662">
        <v>3.6</v>
      </c>
      <c r="DA14" s="662"/>
      <c r="DB14" s="662"/>
      <c r="DC14" s="662"/>
      <c r="DD14" s="668">
        <v>21012</v>
      </c>
      <c r="DE14" s="660"/>
      <c r="DF14" s="660"/>
      <c r="DG14" s="660"/>
      <c r="DH14" s="660"/>
      <c r="DI14" s="660"/>
      <c r="DJ14" s="660"/>
      <c r="DK14" s="660"/>
      <c r="DL14" s="660"/>
      <c r="DM14" s="660"/>
      <c r="DN14" s="660"/>
      <c r="DO14" s="660"/>
      <c r="DP14" s="661"/>
      <c r="DQ14" s="668">
        <v>200363</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12920</v>
      </c>
      <c r="S15" s="660"/>
      <c r="T15" s="660"/>
      <c r="U15" s="660"/>
      <c r="V15" s="660"/>
      <c r="W15" s="660"/>
      <c r="X15" s="660"/>
      <c r="Y15" s="661"/>
      <c r="Z15" s="662">
        <v>0.2</v>
      </c>
      <c r="AA15" s="662"/>
      <c r="AB15" s="662"/>
      <c r="AC15" s="662"/>
      <c r="AD15" s="663">
        <v>12920</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16388</v>
      </c>
      <c r="BH15" s="660"/>
      <c r="BI15" s="660"/>
      <c r="BJ15" s="660"/>
      <c r="BK15" s="660"/>
      <c r="BL15" s="660"/>
      <c r="BM15" s="660"/>
      <c r="BN15" s="661"/>
      <c r="BO15" s="662">
        <v>3.6</v>
      </c>
      <c r="BP15" s="662"/>
      <c r="BQ15" s="662"/>
      <c r="BR15" s="662"/>
      <c r="BS15" s="668" t="s">
        <v>121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433671</v>
      </c>
      <c r="CS15" s="660"/>
      <c r="CT15" s="660"/>
      <c r="CU15" s="660"/>
      <c r="CV15" s="660"/>
      <c r="CW15" s="660"/>
      <c r="CX15" s="660"/>
      <c r="CY15" s="661"/>
      <c r="CZ15" s="662">
        <v>6.8</v>
      </c>
      <c r="DA15" s="662"/>
      <c r="DB15" s="662"/>
      <c r="DC15" s="662"/>
      <c r="DD15" s="668">
        <v>13304</v>
      </c>
      <c r="DE15" s="660"/>
      <c r="DF15" s="660"/>
      <c r="DG15" s="660"/>
      <c r="DH15" s="660"/>
      <c r="DI15" s="660"/>
      <c r="DJ15" s="660"/>
      <c r="DK15" s="660"/>
      <c r="DL15" s="660"/>
      <c r="DM15" s="660"/>
      <c r="DN15" s="660"/>
      <c r="DO15" s="660"/>
      <c r="DP15" s="661"/>
      <c r="DQ15" s="668">
        <v>359507</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234</v>
      </c>
      <c r="AE16" s="663"/>
      <c r="AF16" s="663"/>
      <c r="AG16" s="663"/>
      <c r="AH16" s="663"/>
      <c r="AI16" s="663"/>
      <c r="AJ16" s="663"/>
      <c r="AK16" s="663"/>
      <c r="AL16" s="664" t="s">
        <v>121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148862</v>
      </c>
      <c r="CS16" s="660"/>
      <c r="CT16" s="660"/>
      <c r="CU16" s="660"/>
      <c r="CV16" s="660"/>
      <c r="CW16" s="660"/>
      <c r="CX16" s="660"/>
      <c r="CY16" s="661"/>
      <c r="CZ16" s="662">
        <v>2.2999999999999998</v>
      </c>
      <c r="DA16" s="662"/>
      <c r="DB16" s="662"/>
      <c r="DC16" s="662"/>
      <c r="DD16" s="668" t="s">
        <v>234</v>
      </c>
      <c r="DE16" s="660"/>
      <c r="DF16" s="660"/>
      <c r="DG16" s="660"/>
      <c r="DH16" s="660"/>
      <c r="DI16" s="660"/>
      <c r="DJ16" s="660"/>
      <c r="DK16" s="660"/>
      <c r="DL16" s="660"/>
      <c r="DM16" s="660"/>
      <c r="DN16" s="660"/>
      <c r="DO16" s="660"/>
      <c r="DP16" s="661"/>
      <c r="DQ16" s="668">
        <v>15312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774</v>
      </c>
      <c r="S17" s="660"/>
      <c r="T17" s="660"/>
      <c r="U17" s="660"/>
      <c r="V17" s="660"/>
      <c r="W17" s="660"/>
      <c r="X17" s="660"/>
      <c r="Y17" s="661"/>
      <c r="Z17" s="662">
        <v>0</v>
      </c>
      <c r="AA17" s="662"/>
      <c r="AB17" s="662"/>
      <c r="AC17" s="662"/>
      <c r="AD17" s="663">
        <v>774</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234</v>
      </c>
      <c r="BP17" s="662"/>
      <c r="BQ17" s="662"/>
      <c r="BR17" s="662"/>
      <c r="BS17" s="668" t="s">
        <v>234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1154708</v>
      </c>
      <c r="CS17" s="660"/>
      <c r="CT17" s="660"/>
      <c r="CU17" s="660"/>
      <c r="CV17" s="660"/>
      <c r="CW17" s="660"/>
      <c r="CX17" s="660"/>
      <c r="CY17" s="661"/>
      <c r="CZ17" s="662">
        <v>18.2</v>
      </c>
      <c r="DA17" s="662"/>
      <c r="DB17" s="662"/>
      <c r="DC17" s="662"/>
      <c r="DD17" s="668" t="s">
        <v>234</v>
      </c>
      <c r="DE17" s="660"/>
      <c r="DF17" s="660"/>
      <c r="DG17" s="660"/>
      <c r="DH17" s="660"/>
      <c r="DI17" s="660"/>
      <c r="DJ17" s="660"/>
      <c r="DK17" s="660"/>
      <c r="DL17" s="660"/>
      <c r="DM17" s="660"/>
      <c r="DN17" s="660"/>
      <c r="DO17" s="660"/>
      <c r="DP17" s="661"/>
      <c r="DQ17" s="668">
        <v>1086531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3380060</v>
      </c>
      <c r="S18" s="660"/>
      <c r="T18" s="660"/>
      <c r="U18" s="660"/>
      <c r="V18" s="660"/>
      <c r="W18" s="660"/>
      <c r="X18" s="660"/>
      <c r="Y18" s="661"/>
      <c r="Z18" s="662">
        <v>50.7</v>
      </c>
      <c r="AA18" s="662"/>
      <c r="AB18" s="662"/>
      <c r="AC18" s="662"/>
      <c r="AD18" s="663">
        <v>3059289</v>
      </c>
      <c r="AE18" s="663"/>
      <c r="AF18" s="663"/>
      <c r="AG18" s="663"/>
      <c r="AH18" s="663"/>
      <c r="AI18" s="663"/>
      <c r="AJ18" s="663"/>
      <c r="AK18" s="663"/>
      <c r="AL18" s="664">
        <v>83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234</v>
      </c>
      <c r="BP18" s="662"/>
      <c r="BQ18" s="662"/>
      <c r="BR18" s="662"/>
      <c r="BS18" s="668" t="s">
        <v>166</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166</v>
      </c>
      <c r="DA18" s="662"/>
      <c r="DB18" s="662"/>
      <c r="DC18" s="662"/>
      <c r="DD18" s="668" t="s">
        <v>121</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3059289</v>
      </c>
      <c r="S19" s="660"/>
      <c r="T19" s="660"/>
      <c r="U19" s="660"/>
      <c r="V19" s="660"/>
      <c r="W19" s="660"/>
      <c r="X19" s="660"/>
      <c r="Y19" s="661"/>
      <c r="Z19" s="662">
        <v>45.9</v>
      </c>
      <c r="AA19" s="662"/>
      <c r="AB19" s="662"/>
      <c r="AC19" s="662"/>
      <c r="AD19" s="663">
        <v>3059289</v>
      </c>
      <c r="AE19" s="663"/>
      <c r="AF19" s="663"/>
      <c r="AG19" s="663"/>
      <c r="AH19" s="663"/>
      <c r="AI19" s="663"/>
      <c r="AJ19" s="663"/>
      <c r="AK19" s="663"/>
      <c r="AL19" s="664">
        <v>83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811</v>
      </c>
      <c r="BH19" s="660"/>
      <c r="BI19" s="660"/>
      <c r="BJ19" s="660"/>
      <c r="BK19" s="660"/>
      <c r="BL19" s="660"/>
      <c r="BM19" s="660"/>
      <c r="BN19" s="661"/>
      <c r="BO19" s="662">
        <v>0.2</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320771</v>
      </c>
      <c r="S20" s="660"/>
      <c r="T20" s="660"/>
      <c r="U20" s="660"/>
      <c r="V20" s="660"/>
      <c r="W20" s="660"/>
      <c r="X20" s="660"/>
      <c r="Y20" s="661"/>
      <c r="Z20" s="662">
        <v>4.8</v>
      </c>
      <c r="AA20" s="662"/>
      <c r="AB20" s="662"/>
      <c r="AC20" s="662"/>
      <c r="AD20" s="663" t="s">
        <v>234</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811</v>
      </c>
      <c r="BH20" s="660"/>
      <c r="BI20" s="660"/>
      <c r="BJ20" s="660"/>
      <c r="BK20" s="660"/>
      <c r="BL20" s="660"/>
      <c r="BM20" s="660"/>
      <c r="BN20" s="661"/>
      <c r="BO20" s="662">
        <v>0.2</v>
      </c>
      <c r="BP20" s="662"/>
      <c r="BQ20" s="662"/>
      <c r="BR20" s="662"/>
      <c r="BS20" s="668" t="s">
        <v>121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6361603</v>
      </c>
      <c r="CS20" s="660"/>
      <c r="CT20" s="660"/>
      <c r="CU20" s="660"/>
      <c r="CV20" s="660"/>
      <c r="CW20" s="660"/>
      <c r="CX20" s="660"/>
      <c r="CY20" s="661"/>
      <c r="CZ20" s="662">
        <v>100</v>
      </c>
      <c r="DA20" s="662"/>
      <c r="DB20" s="662"/>
      <c r="DC20" s="662"/>
      <c r="DD20" s="668">
        <v>936445</v>
      </c>
      <c r="DE20" s="660"/>
      <c r="DF20" s="660"/>
      <c r="DG20" s="660"/>
      <c r="DH20" s="660"/>
      <c r="DI20" s="660"/>
      <c r="DJ20" s="660"/>
      <c r="DK20" s="660"/>
      <c r="DL20" s="660"/>
      <c r="DM20" s="660"/>
      <c r="DN20" s="660"/>
      <c r="DO20" s="660"/>
      <c r="DP20" s="661"/>
      <c r="DQ20" s="668">
        <v>4237665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234</v>
      </c>
      <c r="AE21" s="663"/>
      <c r="AF21" s="663"/>
      <c r="AG21" s="663"/>
      <c r="AH21" s="663"/>
      <c r="AI21" s="663"/>
      <c r="AJ21" s="663"/>
      <c r="AK21" s="663"/>
      <c r="AL21" s="664" t="s">
        <v>121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811</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3996229</v>
      </c>
      <c r="S22" s="660"/>
      <c r="T22" s="660"/>
      <c r="U22" s="660"/>
      <c r="V22" s="660"/>
      <c r="W22" s="660"/>
      <c r="X22" s="660"/>
      <c r="Y22" s="661"/>
      <c r="Z22" s="662">
        <v>60</v>
      </c>
      <c r="AA22" s="662"/>
      <c r="AB22" s="662"/>
      <c r="AC22" s="662"/>
      <c r="AD22" s="663">
        <v>3675442</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166</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573</v>
      </c>
      <c r="S23" s="660"/>
      <c r="T23" s="660"/>
      <c r="U23" s="660"/>
      <c r="V23" s="660"/>
      <c r="W23" s="660"/>
      <c r="X23" s="660"/>
      <c r="Y23" s="661"/>
      <c r="Z23" s="662">
        <v>0</v>
      </c>
      <c r="AA23" s="662"/>
      <c r="AB23" s="662"/>
      <c r="AC23" s="662"/>
      <c r="AD23" s="663">
        <v>573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41563</v>
      </c>
      <c r="S24" s="660"/>
      <c r="T24" s="660"/>
      <c r="U24" s="660"/>
      <c r="V24" s="660"/>
      <c r="W24" s="660"/>
      <c r="X24" s="660"/>
      <c r="Y24" s="661"/>
      <c r="Z24" s="662">
        <v>0.6</v>
      </c>
      <c r="AA24" s="662"/>
      <c r="AB24" s="662"/>
      <c r="AC24" s="662"/>
      <c r="AD24" s="663">
        <v>2530</v>
      </c>
      <c r="AE24" s="663"/>
      <c r="AF24" s="663"/>
      <c r="AG24" s="663"/>
      <c r="AH24" s="663"/>
      <c r="AI24" s="663"/>
      <c r="AJ24" s="663"/>
      <c r="AK24" s="663"/>
      <c r="AL24" s="664">
        <v>0.1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234</v>
      </c>
      <c r="BP24" s="662"/>
      <c r="BQ24" s="662"/>
      <c r="BR24" s="662"/>
      <c r="BS24" s="668" t="s">
        <v>121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2430629</v>
      </c>
      <c r="CS24" s="649"/>
      <c r="CT24" s="649"/>
      <c r="CU24" s="649"/>
      <c r="CV24" s="649"/>
      <c r="CW24" s="649"/>
      <c r="CX24" s="649"/>
      <c r="CY24" s="650"/>
      <c r="CZ24" s="653">
        <v>38.200000000000003</v>
      </c>
      <c r="DA24" s="654"/>
      <c r="DB24" s="654"/>
      <c r="DC24" s="673"/>
      <c r="DD24" s="692">
        <v>1972128</v>
      </c>
      <c r="DE24" s="649"/>
      <c r="DF24" s="649"/>
      <c r="DG24" s="649"/>
      <c r="DH24" s="649"/>
      <c r="DI24" s="649"/>
      <c r="DJ24" s="649"/>
      <c r="DK24" s="650"/>
      <c r="DL24" s="692">
        <v>1964386</v>
      </c>
      <c r="DM24" s="649"/>
      <c r="DN24" s="649"/>
      <c r="DO24" s="649"/>
      <c r="DP24" s="649"/>
      <c r="DQ24" s="649"/>
      <c r="DR24" s="649"/>
      <c r="DS24" s="649"/>
      <c r="DT24" s="649"/>
      <c r="DU24" s="649"/>
      <c r="DV24" s="650"/>
      <c r="DW24" s="653">
        <v>51.3</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70297</v>
      </c>
      <c r="S25" s="660"/>
      <c r="T25" s="660"/>
      <c r="U25" s="660"/>
      <c r="V25" s="660"/>
      <c r="W25" s="660"/>
      <c r="X25" s="660"/>
      <c r="Y25" s="661"/>
      <c r="Z25" s="662">
        <v>1.1000000000000001</v>
      </c>
      <c r="AA25" s="662"/>
      <c r="AB25" s="662"/>
      <c r="AC25" s="662"/>
      <c r="AD25" s="663">
        <v>4021</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234</v>
      </c>
      <c r="BP25" s="662"/>
      <c r="BQ25" s="662"/>
      <c r="BR25" s="662"/>
      <c r="BS25" s="668" t="s">
        <v>121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730380</v>
      </c>
      <c r="CS25" s="695"/>
      <c r="CT25" s="695"/>
      <c r="CU25" s="695"/>
      <c r="CV25" s="695"/>
      <c r="CW25" s="695"/>
      <c r="CX25" s="695"/>
      <c r="CY25" s="696"/>
      <c r="CZ25" s="664">
        <v>11.5</v>
      </c>
      <c r="DA25" s="693"/>
      <c r="DB25" s="693"/>
      <c r="DC25" s="697"/>
      <c r="DD25" s="668">
        <v>682548</v>
      </c>
      <c r="DE25" s="695"/>
      <c r="DF25" s="695"/>
      <c r="DG25" s="695"/>
      <c r="DH25" s="695"/>
      <c r="DI25" s="695"/>
      <c r="DJ25" s="695"/>
      <c r="DK25" s="696"/>
      <c r="DL25" s="668">
        <v>677642</v>
      </c>
      <c r="DM25" s="695"/>
      <c r="DN25" s="695"/>
      <c r="DO25" s="695"/>
      <c r="DP25" s="695"/>
      <c r="DQ25" s="695"/>
      <c r="DR25" s="695"/>
      <c r="DS25" s="695"/>
      <c r="DT25" s="695"/>
      <c r="DU25" s="695"/>
      <c r="DV25" s="696"/>
      <c r="DW25" s="664">
        <v>17.7</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10736</v>
      </c>
      <c r="S26" s="660"/>
      <c r="T26" s="660"/>
      <c r="U26" s="660"/>
      <c r="V26" s="660"/>
      <c r="W26" s="660"/>
      <c r="X26" s="660"/>
      <c r="Y26" s="661"/>
      <c r="Z26" s="662">
        <v>0.2</v>
      </c>
      <c r="AA26" s="662"/>
      <c r="AB26" s="662"/>
      <c r="AC26" s="662"/>
      <c r="AD26" s="663">
        <v>7</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234</v>
      </c>
      <c r="BH26" s="660"/>
      <c r="BI26" s="660"/>
      <c r="BJ26" s="660"/>
      <c r="BK26" s="660"/>
      <c r="BL26" s="660"/>
      <c r="BM26" s="660"/>
      <c r="BN26" s="661"/>
      <c r="BO26" s="662" t="s">
        <v>234</v>
      </c>
      <c r="BP26" s="662"/>
      <c r="BQ26" s="662"/>
      <c r="BR26" s="662"/>
      <c r="BS26" s="668" t="s">
        <v>234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458251</v>
      </c>
      <c r="CS26" s="660"/>
      <c r="CT26" s="660"/>
      <c r="CU26" s="660"/>
      <c r="CV26" s="660"/>
      <c r="CW26" s="660"/>
      <c r="CX26" s="660"/>
      <c r="CY26" s="661"/>
      <c r="CZ26" s="664">
        <v>7.2</v>
      </c>
      <c r="DA26" s="693"/>
      <c r="DB26" s="693"/>
      <c r="DC26" s="697"/>
      <c r="DD26" s="668">
        <v>426427</v>
      </c>
      <c r="DE26" s="660"/>
      <c r="DF26" s="660"/>
      <c r="DG26" s="660"/>
      <c r="DH26" s="660"/>
      <c r="DI26" s="660"/>
      <c r="DJ26" s="660"/>
      <c r="DK26" s="661"/>
      <c r="DL26" s="668" t="s">
        <v>234</v>
      </c>
      <c r="DM26" s="660"/>
      <c r="DN26" s="660"/>
      <c r="DO26" s="660"/>
      <c r="DP26" s="660"/>
      <c r="DQ26" s="660"/>
      <c r="DR26" s="660"/>
      <c r="DS26" s="660"/>
      <c r="DT26" s="660"/>
      <c r="DU26" s="660"/>
      <c r="DV26" s="661"/>
      <c r="DW26" s="664" t="s">
        <v>166</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672784</v>
      </c>
      <c r="S27" s="660"/>
      <c r="T27" s="660"/>
      <c r="U27" s="660"/>
      <c r="V27" s="660"/>
      <c r="W27" s="660"/>
      <c r="X27" s="660"/>
      <c r="Y27" s="661"/>
      <c r="Z27" s="662">
        <v>10.1</v>
      </c>
      <c r="AA27" s="662"/>
      <c r="AB27" s="662"/>
      <c r="AC27" s="662"/>
      <c r="AD27" s="663" t="s">
        <v>234</v>
      </c>
      <c r="AE27" s="663"/>
      <c r="AF27" s="663"/>
      <c r="AG27" s="663"/>
      <c r="AH27" s="663"/>
      <c r="AI27" s="663"/>
      <c r="AJ27" s="663"/>
      <c r="AK27" s="663"/>
      <c r="AL27" s="664" t="s">
        <v>121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451021</v>
      </c>
      <c r="BH27" s="660"/>
      <c r="BI27" s="660"/>
      <c r="BJ27" s="660"/>
      <c r="BK27" s="660"/>
      <c r="BL27" s="660"/>
      <c r="BM27" s="660"/>
      <c r="BN27" s="661"/>
      <c r="BO27" s="662">
        <v>100</v>
      </c>
      <c r="BP27" s="662"/>
      <c r="BQ27" s="662"/>
      <c r="BR27" s="662"/>
      <c r="BS27" s="668">
        <v>36297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545541</v>
      </c>
      <c r="CS27" s="695"/>
      <c r="CT27" s="695"/>
      <c r="CU27" s="695"/>
      <c r="CV27" s="695"/>
      <c r="CW27" s="695"/>
      <c r="CX27" s="695"/>
      <c r="CY27" s="696"/>
      <c r="CZ27" s="664">
        <v>8.6</v>
      </c>
      <c r="DA27" s="693"/>
      <c r="DB27" s="693"/>
      <c r="DC27" s="697"/>
      <c r="DD27" s="668">
        <v>203049</v>
      </c>
      <c r="DE27" s="695"/>
      <c r="DF27" s="695"/>
      <c r="DG27" s="695"/>
      <c r="DH27" s="695"/>
      <c r="DI27" s="695"/>
      <c r="DJ27" s="695"/>
      <c r="DK27" s="696"/>
      <c r="DL27" s="668">
        <v>200213</v>
      </c>
      <c r="DM27" s="695"/>
      <c r="DN27" s="695"/>
      <c r="DO27" s="695"/>
      <c r="DP27" s="695"/>
      <c r="DQ27" s="695"/>
      <c r="DR27" s="695"/>
      <c r="DS27" s="695"/>
      <c r="DT27" s="695"/>
      <c r="DU27" s="695"/>
      <c r="DV27" s="696"/>
      <c r="DW27" s="664">
        <v>5.2</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1154708</v>
      </c>
      <c r="CS28" s="660"/>
      <c r="CT28" s="660"/>
      <c r="CU28" s="660"/>
      <c r="CV28" s="660"/>
      <c r="CW28" s="660"/>
      <c r="CX28" s="660"/>
      <c r="CY28" s="661"/>
      <c r="CZ28" s="664">
        <v>18.2</v>
      </c>
      <c r="DA28" s="693"/>
      <c r="DB28" s="693"/>
      <c r="DC28" s="697"/>
      <c r="DD28" s="668">
        <v>1086531</v>
      </c>
      <c r="DE28" s="660"/>
      <c r="DF28" s="660"/>
      <c r="DG28" s="660"/>
      <c r="DH28" s="660"/>
      <c r="DI28" s="660"/>
      <c r="DJ28" s="660"/>
      <c r="DK28" s="661"/>
      <c r="DL28" s="668">
        <v>1086531</v>
      </c>
      <c r="DM28" s="660"/>
      <c r="DN28" s="660"/>
      <c r="DO28" s="660"/>
      <c r="DP28" s="660"/>
      <c r="DQ28" s="660"/>
      <c r="DR28" s="660"/>
      <c r="DS28" s="660"/>
      <c r="DT28" s="660"/>
      <c r="DU28" s="660"/>
      <c r="DV28" s="661"/>
      <c r="DW28" s="664">
        <v>28.4</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420397</v>
      </c>
      <c r="S29" s="660"/>
      <c r="T29" s="660"/>
      <c r="U29" s="660"/>
      <c r="V29" s="660"/>
      <c r="W29" s="660"/>
      <c r="X29" s="660"/>
      <c r="Y29" s="661"/>
      <c r="Z29" s="662">
        <v>6.3</v>
      </c>
      <c r="AA29" s="662"/>
      <c r="AB29" s="662"/>
      <c r="AC29" s="662"/>
      <c r="AD29" s="663" t="s">
        <v>121</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1154596</v>
      </c>
      <c r="CS29" s="695"/>
      <c r="CT29" s="695"/>
      <c r="CU29" s="695"/>
      <c r="CV29" s="695"/>
      <c r="CW29" s="695"/>
      <c r="CX29" s="695"/>
      <c r="CY29" s="696"/>
      <c r="CZ29" s="664">
        <v>18.100000000000001</v>
      </c>
      <c r="DA29" s="693"/>
      <c r="DB29" s="693"/>
      <c r="DC29" s="697"/>
      <c r="DD29" s="668">
        <v>1086419</v>
      </c>
      <c r="DE29" s="695"/>
      <c r="DF29" s="695"/>
      <c r="DG29" s="695"/>
      <c r="DH29" s="695"/>
      <c r="DI29" s="695"/>
      <c r="DJ29" s="695"/>
      <c r="DK29" s="696"/>
      <c r="DL29" s="668">
        <v>1086419</v>
      </c>
      <c r="DM29" s="695"/>
      <c r="DN29" s="695"/>
      <c r="DO29" s="695"/>
      <c r="DP29" s="695"/>
      <c r="DQ29" s="695"/>
      <c r="DR29" s="695"/>
      <c r="DS29" s="695"/>
      <c r="DT29" s="695"/>
      <c r="DU29" s="695"/>
      <c r="DV29" s="696"/>
      <c r="DW29" s="664">
        <v>28.4</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26913</v>
      </c>
      <c r="S30" s="660"/>
      <c r="T30" s="660"/>
      <c r="U30" s="660"/>
      <c r="V30" s="660"/>
      <c r="W30" s="660"/>
      <c r="X30" s="660"/>
      <c r="Y30" s="661"/>
      <c r="Z30" s="662">
        <v>0.4</v>
      </c>
      <c r="AA30" s="662"/>
      <c r="AB30" s="662"/>
      <c r="AC30" s="662"/>
      <c r="AD30" s="663">
        <v>2750</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98.9</v>
      </c>
      <c r="BH30" s="720"/>
      <c r="BI30" s="720"/>
      <c r="BJ30" s="720"/>
      <c r="BK30" s="720"/>
      <c r="BL30" s="720"/>
      <c r="BM30" s="654">
        <v>95.9</v>
      </c>
      <c r="BN30" s="720"/>
      <c r="BO30" s="720"/>
      <c r="BP30" s="720"/>
      <c r="BQ30" s="721"/>
      <c r="BR30" s="719">
        <v>98.7</v>
      </c>
      <c r="BS30" s="720"/>
      <c r="BT30" s="720"/>
      <c r="BU30" s="720"/>
      <c r="BV30" s="720"/>
      <c r="BW30" s="720"/>
      <c r="BX30" s="654">
        <v>95.9</v>
      </c>
      <c r="BY30" s="720"/>
      <c r="BZ30" s="720"/>
      <c r="CA30" s="720"/>
      <c r="CB30" s="721"/>
      <c r="CD30" s="724"/>
      <c r="CE30" s="725"/>
      <c r="CF30" s="674" t="s">
        <v>305</v>
      </c>
      <c r="CG30" s="675"/>
      <c r="CH30" s="675"/>
      <c r="CI30" s="675"/>
      <c r="CJ30" s="675"/>
      <c r="CK30" s="675"/>
      <c r="CL30" s="675"/>
      <c r="CM30" s="675"/>
      <c r="CN30" s="675"/>
      <c r="CO30" s="675"/>
      <c r="CP30" s="675"/>
      <c r="CQ30" s="676"/>
      <c r="CR30" s="659">
        <v>1070526</v>
      </c>
      <c r="CS30" s="660"/>
      <c r="CT30" s="660"/>
      <c r="CU30" s="660"/>
      <c r="CV30" s="660"/>
      <c r="CW30" s="660"/>
      <c r="CX30" s="660"/>
      <c r="CY30" s="661"/>
      <c r="CZ30" s="664">
        <v>16.8</v>
      </c>
      <c r="DA30" s="693"/>
      <c r="DB30" s="693"/>
      <c r="DC30" s="697"/>
      <c r="DD30" s="668">
        <v>1007102</v>
      </c>
      <c r="DE30" s="660"/>
      <c r="DF30" s="660"/>
      <c r="DG30" s="660"/>
      <c r="DH30" s="660"/>
      <c r="DI30" s="660"/>
      <c r="DJ30" s="660"/>
      <c r="DK30" s="661"/>
      <c r="DL30" s="668">
        <v>1007102</v>
      </c>
      <c r="DM30" s="660"/>
      <c r="DN30" s="660"/>
      <c r="DO30" s="660"/>
      <c r="DP30" s="660"/>
      <c r="DQ30" s="660"/>
      <c r="DR30" s="660"/>
      <c r="DS30" s="660"/>
      <c r="DT30" s="660"/>
      <c r="DU30" s="660"/>
      <c r="DV30" s="661"/>
      <c r="DW30" s="664">
        <v>26.3</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2969</v>
      </c>
      <c r="S31" s="660"/>
      <c r="T31" s="660"/>
      <c r="U31" s="660"/>
      <c r="V31" s="660"/>
      <c r="W31" s="660"/>
      <c r="X31" s="660"/>
      <c r="Y31" s="661"/>
      <c r="Z31" s="662">
        <v>0</v>
      </c>
      <c r="AA31" s="662"/>
      <c r="AB31" s="662"/>
      <c r="AC31" s="662"/>
      <c r="AD31" s="663" t="s">
        <v>234</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99.3</v>
      </c>
      <c r="BH31" s="695"/>
      <c r="BI31" s="695"/>
      <c r="BJ31" s="695"/>
      <c r="BK31" s="695"/>
      <c r="BL31" s="695"/>
      <c r="BM31" s="665">
        <v>97.1</v>
      </c>
      <c r="BN31" s="717"/>
      <c r="BO31" s="717"/>
      <c r="BP31" s="717"/>
      <c r="BQ31" s="718"/>
      <c r="BR31" s="716">
        <v>99</v>
      </c>
      <c r="BS31" s="695"/>
      <c r="BT31" s="695"/>
      <c r="BU31" s="695"/>
      <c r="BV31" s="695"/>
      <c r="BW31" s="695"/>
      <c r="BX31" s="665">
        <v>96.7</v>
      </c>
      <c r="BY31" s="717"/>
      <c r="BZ31" s="717"/>
      <c r="CA31" s="717"/>
      <c r="CB31" s="718"/>
      <c r="CD31" s="724"/>
      <c r="CE31" s="725"/>
      <c r="CF31" s="674" t="s">
        <v>309</v>
      </c>
      <c r="CG31" s="675"/>
      <c r="CH31" s="675"/>
      <c r="CI31" s="675"/>
      <c r="CJ31" s="675"/>
      <c r="CK31" s="675"/>
      <c r="CL31" s="675"/>
      <c r="CM31" s="675"/>
      <c r="CN31" s="675"/>
      <c r="CO31" s="675"/>
      <c r="CP31" s="675"/>
      <c r="CQ31" s="676"/>
      <c r="CR31" s="659">
        <v>84070</v>
      </c>
      <c r="CS31" s="695"/>
      <c r="CT31" s="695"/>
      <c r="CU31" s="695"/>
      <c r="CV31" s="695"/>
      <c r="CW31" s="695"/>
      <c r="CX31" s="695"/>
      <c r="CY31" s="696"/>
      <c r="CZ31" s="664">
        <v>1.3</v>
      </c>
      <c r="DA31" s="693"/>
      <c r="DB31" s="693"/>
      <c r="DC31" s="697"/>
      <c r="DD31" s="668">
        <v>79317</v>
      </c>
      <c r="DE31" s="695"/>
      <c r="DF31" s="695"/>
      <c r="DG31" s="695"/>
      <c r="DH31" s="695"/>
      <c r="DI31" s="695"/>
      <c r="DJ31" s="695"/>
      <c r="DK31" s="696"/>
      <c r="DL31" s="668">
        <v>79317</v>
      </c>
      <c r="DM31" s="695"/>
      <c r="DN31" s="695"/>
      <c r="DO31" s="695"/>
      <c r="DP31" s="695"/>
      <c r="DQ31" s="695"/>
      <c r="DR31" s="695"/>
      <c r="DS31" s="695"/>
      <c r="DT31" s="695"/>
      <c r="DU31" s="695"/>
      <c r="DV31" s="696"/>
      <c r="DW31" s="664">
        <v>2.1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66410</v>
      </c>
      <c r="S32" s="660"/>
      <c r="T32" s="660"/>
      <c r="U32" s="660"/>
      <c r="V32" s="660"/>
      <c r="W32" s="660"/>
      <c r="X32" s="660"/>
      <c r="Y32" s="661"/>
      <c r="Z32" s="662">
        <v>1</v>
      </c>
      <c r="AA32" s="662"/>
      <c r="AB32" s="662"/>
      <c r="AC32" s="662"/>
      <c r="AD32" s="663" t="s">
        <v>234</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95.2</v>
      </c>
      <c r="BN32" s="729"/>
      <c r="BO32" s="729"/>
      <c r="BP32" s="729"/>
      <c r="BQ32" s="731"/>
      <c r="BR32" s="728">
        <v>98.6</v>
      </c>
      <c r="BS32" s="729"/>
      <c r="BT32" s="729"/>
      <c r="BU32" s="729"/>
      <c r="BV32" s="729"/>
      <c r="BW32" s="729"/>
      <c r="BX32" s="730">
        <v>95.4</v>
      </c>
      <c r="BY32" s="729"/>
      <c r="BZ32" s="729"/>
      <c r="CA32" s="729"/>
      <c r="CB32" s="731"/>
      <c r="CD32" s="726"/>
      <c r="CE32" s="727"/>
      <c r="CF32" s="674" t="s">
        <v>312</v>
      </c>
      <c r="CG32" s="675"/>
      <c r="CH32" s="675"/>
      <c r="CI32" s="675"/>
      <c r="CJ32" s="675"/>
      <c r="CK32" s="675"/>
      <c r="CL32" s="675"/>
      <c r="CM32" s="675"/>
      <c r="CN32" s="675"/>
      <c r="CO32" s="675"/>
      <c r="CP32" s="675"/>
      <c r="CQ32" s="676"/>
      <c r="CR32" s="659">
        <v>112</v>
      </c>
      <c r="CS32" s="660"/>
      <c r="CT32" s="660"/>
      <c r="CU32" s="660"/>
      <c r="CV32" s="660"/>
      <c r="CW32" s="660"/>
      <c r="CX32" s="660"/>
      <c r="CY32" s="661"/>
      <c r="CZ32" s="664">
        <v>0</v>
      </c>
      <c r="DA32" s="693"/>
      <c r="DB32" s="693"/>
      <c r="DC32" s="697"/>
      <c r="DD32" s="668">
        <v>112</v>
      </c>
      <c r="DE32" s="660"/>
      <c r="DF32" s="660"/>
      <c r="DG32" s="660"/>
      <c r="DH32" s="660"/>
      <c r="DI32" s="660"/>
      <c r="DJ32" s="660"/>
      <c r="DK32" s="661"/>
      <c r="DL32" s="668">
        <v>112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221215</v>
      </c>
      <c r="S33" s="660"/>
      <c r="T33" s="660"/>
      <c r="U33" s="660"/>
      <c r="V33" s="660"/>
      <c r="W33" s="660"/>
      <c r="X33" s="660"/>
      <c r="Y33" s="661"/>
      <c r="Z33" s="662">
        <v>3.3</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2845667</v>
      </c>
      <c r="CS33" s="695"/>
      <c r="CT33" s="695"/>
      <c r="CU33" s="695"/>
      <c r="CV33" s="695"/>
      <c r="CW33" s="695"/>
      <c r="CX33" s="695"/>
      <c r="CY33" s="696"/>
      <c r="CZ33" s="664">
        <v>44.7</v>
      </c>
      <c r="DA33" s="693"/>
      <c r="DB33" s="693"/>
      <c r="DC33" s="697"/>
      <c r="DD33" s="668">
        <v>2104665</v>
      </c>
      <c r="DE33" s="695"/>
      <c r="DF33" s="695"/>
      <c r="DG33" s="695"/>
      <c r="DH33" s="695"/>
      <c r="DI33" s="695"/>
      <c r="DJ33" s="695"/>
      <c r="DK33" s="696"/>
      <c r="DL33" s="668">
        <v>1525593</v>
      </c>
      <c r="DM33" s="695"/>
      <c r="DN33" s="695"/>
      <c r="DO33" s="695"/>
      <c r="DP33" s="695"/>
      <c r="DQ33" s="695"/>
      <c r="DR33" s="695"/>
      <c r="DS33" s="695"/>
      <c r="DT33" s="695"/>
      <c r="DU33" s="695"/>
      <c r="DV33" s="696"/>
      <c r="DW33" s="664">
        <v>39.9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353244</v>
      </c>
      <c r="S34" s="660"/>
      <c r="T34" s="660"/>
      <c r="U34" s="660"/>
      <c r="V34" s="660"/>
      <c r="W34" s="660"/>
      <c r="X34" s="660"/>
      <c r="Y34" s="661"/>
      <c r="Z34" s="662">
        <v>5.3</v>
      </c>
      <c r="AA34" s="662"/>
      <c r="AB34" s="662"/>
      <c r="AC34" s="662"/>
      <c r="AD34" s="663">
        <v>1808</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1049240</v>
      </c>
      <c r="CS34" s="660"/>
      <c r="CT34" s="660"/>
      <c r="CU34" s="660"/>
      <c r="CV34" s="660"/>
      <c r="CW34" s="660"/>
      <c r="CX34" s="660"/>
      <c r="CY34" s="661"/>
      <c r="CZ34" s="664">
        <v>16.5</v>
      </c>
      <c r="DA34" s="693"/>
      <c r="DB34" s="693"/>
      <c r="DC34" s="697"/>
      <c r="DD34" s="668">
        <v>766634</v>
      </c>
      <c r="DE34" s="660"/>
      <c r="DF34" s="660"/>
      <c r="DG34" s="660"/>
      <c r="DH34" s="660"/>
      <c r="DI34" s="660"/>
      <c r="DJ34" s="660"/>
      <c r="DK34" s="661"/>
      <c r="DL34" s="668">
        <v>552055</v>
      </c>
      <c r="DM34" s="660"/>
      <c r="DN34" s="660"/>
      <c r="DO34" s="660"/>
      <c r="DP34" s="660"/>
      <c r="DQ34" s="660"/>
      <c r="DR34" s="660"/>
      <c r="DS34" s="660"/>
      <c r="DT34" s="660"/>
      <c r="DU34" s="660"/>
      <c r="DV34" s="661"/>
      <c r="DW34" s="664">
        <v>14.4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782500</v>
      </c>
      <c r="S35" s="660"/>
      <c r="T35" s="660"/>
      <c r="U35" s="660"/>
      <c r="V35" s="660"/>
      <c r="W35" s="660"/>
      <c r="X35" s="660"/>
      <c r="Y35" s="661"/>
      <c r="Z35" s="662">
        <v>11.7</v>
      </c>
      <c r="AA35" s="662"/>
      <c r="AB35" s="662"/>
      <c r="AC35" s="662"/>
      <c r="AD35" s="663" t="s">
        <v>234</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656848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16371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177604</v>
      </c>
      <c r="CS35" s="695"/>
      <c r="CT35" s="695"/>
      <c r="CU35" s="695"/>
      <c r="CV35" s="695"/>
      <c r="CW35" s="695"/>
      <c r="CX35" s="695"/>
      <c r="CY35" s="696"/>
      <c r="CZ35" s="664">
        <v>2.8</v>
      </c>
      <c r="DA35" s="693"/>
      <c r="DB35" s="693"/>
      <c r="DC35" s="697"/>
      <c r="DD35" s="668">
        <v>140875</v>
      </c>
      <c r="DE35" s="695"/>
      <c r="DF35" s="695"/>
      <c r="DG35" s="695"/>
      <c r="DH35" s="695"/>
      <c r="DI35" s="695"/>
      <c r="DJ35" s="695"/>
      <c r="DK35" s="696"/>
      <c r="DL35" s="668">
        <v>105405</v>
      </c>
      <c r="DM35" s="695"/>
      <c r="DN35" s="695"/>
      <c r="DO35" s="695"/>
      <c r="DP35" s="695"/>
      <c r="DQ35" s="695"/>
      <c r="DR35" s="695"/>
      <c r="DS35" s="695"/>
      <c r="DT35" s="695"/>
      <c r="DU35" s="695"/>
      <c r="DV35" s="696"/>
      <c r="DW35" s="664">
        <v>2.8</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234</v>
      </c>
      <c r="AM36" s="665"/>
      <c r="AN36" s="665"/>
      <c r="AO36" s="666"/>
      <c r="AQ36" s="736" t="s">
        <v>324</v>
      </c>
      <c r="AR36" s="737"/>
      <c r="AS36" s="737"/>
      <c r="AT36" s="737"/>
      <c r="AU36" s="737"/>
      <c r="AV36" s="737"/>
      <c r="AW36" s="737"/>
      <c r="AX36" s="737"/>
      <c r="AY36" s="738"/>
      <c r="AZ36" s="659">
        <v>170798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6406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929857</v>
      </c>
      <c r="CS36" s="660"/>
      <c r="CT36" s="660"/>
      <c r="CU36" s="660"/>
      <c r="CV36" s="660"/>
      <c r="CW36" s="660"/>
      <c r="CX36" s="660"/>
      <c r="CY36" s="661"/>
      <c r="CZ36" s="664">
        <v>14.6</v>
      </c>
      <c r="DA36" s="693"/>
      <c r="DB36" s="693"/>
      <c r="DC36" s="697"/>
      <c r="DD36" s="668">
        <v>605875</v>
      </c>
      <c r="DE36" s="660"/>
      <c r="DF36" s="660"/>
      <c r="DG36" s="660"/>
      <c r="DH36" s="660"/>
      <c r="DI36" s="660"/>
      <c r="DJ36" s="660"/>
      <c r="DK36" s="661"/>
      <c r="DL36" s="668">
        <v>403777</v>
      </c>
      <c r="DM36" s="660"/>
      <c r="DN36" s="660"/>
      <c r="DO36" s="660"/>
      <c r="DP36" s="660"/>
      <c r="DQ36" s="660"/>
      <c r="DR36" s="660"/>
      <c r="DS36" s="660"/>
      <c r="DT36" s="660"/>
      <c r="DU36" s="660"/>
      <c r="DV36" s="661"/>
      <c r="DW36" s="664">
        <v>10.5</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140200</v>
      </c>
      <c r="S37" s="660"/>
      <c r="T37" s="660"/>
      <c r="U37" s="660"/>
      <c r="V37" s="660"/>
      <c r="W37" s="660"/>
      <c r="X37" s="660"/>
      <c r="Y37" s="661"/>
      <c r="Z37" s="662">
        <v>2.1</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66038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733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377016</v>
      </c>
      <c r="CS37" s="695"/>
      <c r="CT37" s="695"/>
      <c r="CU37" s="695"/>
      <c r="CV37" s="695"/>
      <c r="CW37" s="695"/>
      <c r="CX37" s="695"/>
      <c r="CY37" s="696"/>
      <c r="CZ37" s="664">
        <v>5.9</v>
      </c>
      <c r="DA37" s="693"/>
      <c r="DB37" s="693"/>
      <c r="DC37" s="697"/>
      <c r="DD37" s="668">
        <v>352518</v>
      </c>
      <c r="DE37" s="695"/>
      <c r="DF37" s="695"/>
      <c r="DG37" s="695"/>
      <c r="DH37" s="695"/>
      <c r="DI37" s="695"/>
      <c r="DJ37" s="695"/>
      <c r="DK37" s="696"/>
      <c r="DL37" s="668">
        <v>304484</v>
      </c>
      <c r="DM37" s="695"/>
      <c r="DN37" s="695"/>
      <c r="DO37" s="695"/>
      <c r="DP37" s="695"/>
      <c r="DQ37" s="695"/>
      <c r="DR37" s="695"/>
      <c r="DS37" s="695"/>
      <c r="DT37" s="695"/>
      <c r="DU37" s="695"/>
      <c r="DV37" s="696"/>
      <c r="DW37" s="664">
        <v>8</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6665830</v>
      </c>
      <c r="S38" s="740"/>
      <c r="T38" s="740"/>
      <c r="U38" s="740"/>
      <c r="V38" s="740"/>
      <c r="W38" s="740"/>
      <c r="X38" s="740"/>
      <c r="Y38" s="741"/>
      <c r="Z38" s="742">
        <v>100</v>
      </c>
      <c r="AA38" s="742"/>
      <c r="AB38" s="742"/>
      <c r="AC38" s="742"/>
      <c r="AD38" s="743">
        <v>3687131</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19196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1070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637652</v>
      </c>
      <c r="CS38" s="660"/>
      <c r="CT38" s="660"/>
      <c r="CU38" s="660"/>
      <c r="CV38" s="660"/>
      <c r="CW38" s="660"/>
      <c r="CX38" s="660"/>
      <c r="CY38" s="661"/>
      <c r="CZ38" s="664">
        <v>10</v>
      </c>
      <c r="DA38" s="693"/>
      <c r="DB38" s="693"/>
      <c r="DC38" s="697"/>
      <c r="DD38" s="668">
        <v>587140</v>
      </c>
      <c r="DE38" s="660"/>
      <c r="DF38" s="660"/>
      <c r="DG38" s="660"/>
      <c r="DH38" s="660"/>
      <c r="DI38" s="660"/>
      <c r="DJ38" s="660"/>
      <c r="DK38" s="661"/>
      <c r="DL38" s="668">
        <v>464356</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22574</v>
      </c>
      <c r="CS39" s="695"/>
      <c r="CT39" s="695"/>
      <c r="CU39" s="695"/>
      <c r="CV39" s="695"/>
      <c r="CW39" s="695"/>
      <c r="CX39" s="695"/>
      <c r="CY39" s="696"/>
      <c r="CZ39" s="664">
        <v>0.4</v>
      </c>
      <c r="DA39" s="693"/>
      <c r="DB39" s="693"/>
      <c r="DC39" s="697"/>
      <c r="DD39" s="668">
        <v>4141</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91787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128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28740</v>
      </c>
      <c r="CS40" s="660"/>
      <c r="CT40" s="660"/>
      <c r="CU40" s="660"/>
      <c r="CV40" s="660"/>
      <c r="CW40" s="660"/>
      <c r="CX40" s="660"/>
      <c r="CY40" s="661"/>
      <c r="CZ40" s="664">
        <v>0.5</v>
      </c>
      <c r="DA40" s="693"/>
      <c r="DB40" s="693"/>
      <c r="DC40" s="697"/>
      <c r="DD40" s="668" t="s">
        <v>121</v>
      </c>
      <c r="DE40" s="660"/>
      <c r="DF40" s="660"/>
      <c r="DG40" s="660"/>
      <c r="DH40" s="660"/>
      <c r="DI40" s="660"/>
      <c r="DJ40" s="660"/>
      <c r="DK40" s="661"/>
      <c r="DL40" s="668" t="s">
        <v>234</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309029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487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121</v>
      </c>
      <c r="DA41" s="693"/>
      <c r="DB41" s="693"/>
      <c r="DC41" s="697"/>
      <c r="DD41" s="668" t="s">
        <v>234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1085307</v>
      </c>
      <c r="CS42" s="660"/>
      <c r="CT42" s="660"/>
      <c r="CU42" s="660"/>
      <c r="CV42" s="660"/>
      <c r="CW42" s="660"/>
      <c r="CX42" s="660"/>
      <c r="CY42" s="661"/>
      <c r="CZ42" s="664">
        <v>17.100000000000001</v>
      </c>
      <c r="DA42" s="665"/>
      <c r="DB42" s="665"/>
      <c r="DC42" s="760"/>
      <c r="DD42" s="668">
        <v>160872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32551</v>
      </c>
      <c r="CS43" s="695"/>
      <c r="CT43" s="695"/>
      <c r="CU43" s="695"/>
      <c r="CV43" s="695"/>
      <c r="CW43" s="695"/>
      <c r="CX43" s="695"/>
      <c r="CY43" s="696"/>
      <c r="CZ43" s="664">
        <v>0.5</v>
      </c>
      <c r="DA43" s="693"/>
      <c r="DB43" s="693"/>
      <c r="DC43" s="697"/>
      <c r="DD43" s="668">
        <v>32551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936445</v>
      </c>
      <c r="CS44" s="660"/>
      <c r="CT44" s="660"/>
      <c r="CU44" s="660"/>
      <c r="CV44" s="660"/>
      <c r="CW44" s="660"/>
      <c r="CX44" s="660"/>
      <c r="CY44" s="661"/>
      <c r="CZ44" s="664">
        <v>14.7</v>
      </c>
      <c r="DA44" s="665"/>
      <c r="DB44" s="665"/>
      <c r="DC44" s="760"/>
      <c r="DD44" s="668">
        <v>145560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526801</v>
      </c>
      <c r="CS45" s="695"/>
      <c r="CT45" s="695"/>
      <c r="CU45" s="695"/>
      <c r="CV45" s="695"/>
      <c r="CW45" s="695"/>
      <c r="CX45" s="695"/>
      <c r="CY45" s="696"/>
      <c r="CZ45" s="664">
        <v>8.3000000000000007</v>
      </c>
      <c r="DA45" s="693"/>
      <c r="DB45" s="693"/>
      <c r="DC45" s="697"/>
      <c r="DD45" s="668">
        <v>22279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397716</v>
      </c>
      <c r="CS46" s="660"/>
      <c r="CT46" s="660"/>
      <c r="CU46" s="660"/>
      <c r="CV46" s="660"/>
      <c r="CW46" s="660"/>
      <c r="CX46" s="660"/>
      <c r="CY46" s="661"/>
      <c r="CZ46" s="664">
        <v>6.3</v>
      </c>
      <c r="DA46" s="665"/>
      <c r="DB46" s="665"/>
      <c r="DC46" s="760"/>
      <c r="DD46" s="668">
        <v>111353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148862</v>
      </c>
      <c r="CS47" s="695"/>
      <c r="CT47" s="695"/>
      <c r="CU47" s="695"/>
      <c r="CV47" s="695"/>
      <c r="CW47" s="695"/>
      <c r="CX47" s="695"/>
      <c r="CY47" s="696"/>
      <c r="CZ47" s="664">
        <v>2.2999999999999998</v>
      </c>
      <c r="DA47" s="693"/>
      <c r="DB47" s="693"/>
      <c r="DC47" s="697"/>
      <c r="DD47" s="668">
        <v>15312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6361603</v>
      </c>
      <c r="CS49" s="729"/>
      <c r="CT49" s="729"/>
      <c r="CU49" s="729"/>
      <c r="CV49" s="729"/>
      <c r="CW49" s="729"/>
      <c r="CX49" s="729"/>
      <c r="CY49" s="761"/>
      <c r="CZ49" s="744">
        <v>100</v>
      </c>
      <c r="DA49" s="762"/>
      <c r="DB49" s="762"/>
      <c r="DC49" s="763"/>
      <c r="DD49" s="764">
        <v>4237665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0XHO388Do/4n777Hdcl2BTjmbjvAu4uazVzVwf1/N9AJjyxAhJK0OCZ7wvbsd4mRkIefaeKessNEK0Y/AwhEg==" saltValue="Ry9MDf56cj3cHqUXehuS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zoomScale="70" zoomScaleNormal="25" zoomScaleSheetLayoutView="70" workbookViewId="0">
      <selection activeCell="Q22" sqref="A22:BI29"/>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6660</v>
      </c>
      <c r="R7" s="795"/>
      <c r="S7" s="795"/>
      <c r="T7" s="795"/>
      <c r="U7" s="795"/>
      <c r="V7" s="795">
        <v>6356</v>
      </c>
      <c r="W7" s="795"/>
      <c r="X7" s="795"/>
      <c r="Y7" s="795"/>
      <c r="Z7" s="795"/>
      <c r="AA7" s="795">
        <v>303</v>
      </c>
      <c r="AB7" s="795"/>
      <c r="AC7" s="795"/>
      <c r="AD7" s="795"/>
      <c r="AE7" s="796"/>
      <c r="AF7" s="797">
        <v>136</v>
      </c>
      <c r="AG7" s="798"/>
      <c r="AH7" s="798"/>
      <c r="AI7" s="798"/>
      <c r="AJ7" s="799"/>
      <c r="AK7" s="824" t="s">
        <v>559</v>
      </c>
      <c r="AL7" s="824"/>
      <c r="AM7" s="824"/>
      <c r="AN7" s="824"/>
      <c r="AO7" s="824"/>
      <c r="AP7" s="834">
        <v>9611</v>
      </c>
      <c r="AQ7" s="834"/>
      <c r="AR7" s="834"/>
      <c r="AS7" s="834"/>
      <c r="AT7" s="834"/>
      <c r="AU7" s="835"/>
      <c r="AV7" s="835"/>
      <c r="AW7" s="835"/>
      <c r="AX7" s="835"/>
      <c r="AY7" s="836"/>
      <c r="AZ7" s="232"/>
      <c r="BA7" s="232"/>
      <c r="BB7" s="232"/>
      <c r="BC7" s="232"/>
      <c r="BD7" s="232"/>
      <c r="BE7" s="233"/>
      <c r="BF7" s="233"/>
      <c r="BG7" s="233"/>
      <c r="BH7" s="233"/>
      <c r="BI7" s="233"/>
      <c r="BJ7" s="233"/>
      <c r="BK7" s="233"/>
      <c r="BL7" s="233"/>
      <c r="BM7" s="233"/>
      <c r="BN7" s="233"/>
      <c r="BO7" s="233"/>
      <c r="BP7" s="233"/>
      <c r="BQ7" s="239">
        <v>1</v>
      </c>
      <c r="BR7" s="240"/>
      <c r="BS7" s="837" t="s">
        <v>561</v>
      </c>
      <c r="BT7" s="838"/>
      <c r="BU7" s="838"/>
      <c r="BV7" s="838"/>
      <c r="BW7" s="838"/>
      <c r="BX7" s="838"/>
      <c r="BY7" s="838"/>
      <c r="BZ7" s="838"/>
      <c r="CA7" s="838"/>
      <c r="CB7" s="838"/>
      <c r="CC7" s="838"/>
      <c r="CD7" s="838"/>
      <c r="CE7" s="838"/>
      <c r="CF7" s="838"/>
      <c r="CG7" s="839"/>
      <c r="CH7" s="831">
        <v>1</v>
      </c>
      <c r="CI7" s="832"/>
      <c r="CJ7" s="832"/>
      <c r="CK7" s="832"/>
      <c r="CL7" s="833"/>
      <c r="CM7" s="831">
        <v>18</v>
      </c>
      <c r="CN7" s="832"/>
      <c r="CO7" s="832"/>
      <c r="CP7" s="832"/>
      <c r="CQ7" s="833"/>
      <c r="CR7" s="831">
        <v>6</v>
      </c>
      <c r="CS7" s="832"/>
      <c r="CT7" s="832"/>
      <c r="CU7" s="832"/>
      <c r="CV7" s="833"/>
      <c r="CW7" s="831" t="s">
        <v>563</v>
      </c>
      <c r="CX7" s="832"/>
      <c r="CY7" s="832"/>
      <c r="CZ7" s="832"/>
      <c r="DA7" s="833"/>
      <c r="DB7" s="831" t="s">
        <v>563</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2</v>
      </c>
      <c r="R8" s="819"/>
      <c r="S8" s="819"/>
      <c r="T8" s="819"/>
      <c r="U8" s="819"/>
      <c r="V8" s="819">
        <v>2</v>
      </c>
      <c r="W8" s="819"/>
      <c r="X8" s="819"/>
      <c r="Y8" s="819"/>
      <c r="Z8" s="819"/>
      <c r="AA8" s="819">
        <v>0</v>
      </c>
      <c r="AB8" s="819"/>
      <c r="AC8" s="819"/>
      <c r="AD8" s="819"/>
      <c r="AE8" s="820"/>
      <c r="AF8" s="821">
        <v>1</v>
      </c>
      <c r="AG8" s="822"/>
      <c r="AH8" s="822"/>
      <c r="AI8" s="822"/>
      <c r="AJ8" s="823"/>
      <c r="AK8" s="824" t="s">
        <v>559</v>
      </c>
      <c r="AL8" s="824"/>
      <c r="AM8" s="824"/>
      <c r="AN8" s="824"/>
      <c r="AO8" s="824"/>
      <c r="AP8" s="825">
        <v>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562</v>
      </c>
      <c r="BT8" s="829"/>
      <c r="BU8" s="829"/>
      <c r="BV8" s="829"/>
      <c r="BW8" s="829"/>
      <c r="BX8" s="829"/>
      <c r="BY8" s="829"/>
      <c r="BZ8" s="829"/>
      <c r="CA8" s="829"/>
      <c r="CB8" s="829"/>
      <c r="CC8" s="829"/>
      <c r="CD8" s="829"/>
      <c r="CE8" s="829"/>
      <c r="CF8" s="829"/>
      <c r="CG8" s="830"/>
      <c r="CH8" s="840">
        <v>-5</v>
      </c>
      <c r="CI8" s="841"/>
      <c r="CJ8" s="841"/>
      <c r="CK8" s="841"/>
      <c r="CL8" s="842"/>
      <c r="CM8" s="840">
        <v>8</v>
      </c>
      <c r="CN8" s="841"/>
      <c r="CO8" s="841"/>
      <c r="CP8" s="841"/>
      <c r="CQ8" s="842"/>
      <c r="CR8" s="840">
        <v>1</v>
      </c>
      <c r="CS8" s="841"/>
      <c r="CT8" s="841"/>
      <c r="CU8" s="841"/>
      <c r="CV8" s="842"/>
      <c r="CW8" s="840" t="s">
        <v>559</v>
      </c>
      <c r="CX8" s="841"/>
      <c r="CY8" s="841"/>
      <c r="CZ8" s="841"/>
      <c r="DA8" s="842"/>
      <c r="DB8" s="840" t="s">
        <v>559</v>
      </c>
      <c r="DC8" s="841"/>
      <c r="DD8" s="841"/>
      <c r="DE8" s="841"/>
      <c r="DF8" s="842"/>
      <c r="DG8" s="840" t="s">
        <v>559</v>
      </c>
      <c r="DH8" s="841"/>
      <c r="DI8" s="841"/>
      <c r="DJ8" s="841"/>
      <c r="DK8" s="842"/>
      <c r="DL8" s="840" t="s">
        <v>559</v>
      </c>
      <c r="DM8" s="841"/>
      <c r="DN8" s="841"/>
      <c r="DO8" s="841"/>
      <c r="DP8" s="842"/>
      <c r="DQ8" s="840" t="s">
        <v>559</v>
      </c>
      <c r="DR8" s="841"/>
      <c r="DS8" s="841"/>
      <c r="DT8" s="841"/>
      <c r="DU8" s="842"/>
      <c r="DV8" s="843"/>
      <c r="DW8" s="844"/>
      <c r="DX8" s="844"/>
      <c r="DY8" s="844"/>
      <c r="DZ8" s="845"/>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5</v>
      </c>
      <c r="R9" s="819"/>
      <c r="S9" s="819"/>
      <c r="T9" s="819"/>
      <c r="U9" s="819"/>
      <c r="V9" s="819">
        <v>5</v>
      </c>
      <c r="W9" s="819"/>
      <c r="X9" s="819"/>
      <c r="Y9" s="819"/>
      <c r="Z9" s="819"/>
      <c r="AA9" s="819">
        <v>0</v>
      </c>
      <c r="AB9" s="819"/>
      <c r="AC9" s="819"/>
      <c r="AD9" s="819"/>
      <c r="AE9" s="820"/>
      <c r="AF9" s="821" t="s">
        <v>121</v>
      </c>
      <c r="AG9" s="822"/>
      <c r="AH9" s="822"/>
      <c r="AI9" s="822"/>
      <c r="AJ9" s="823"/>
      <c r="AK9" s="824" t="s">
        <v>559</v>
      </c>
      <c r="AL9" s="824"/>
      <c r="AM9" s="824"/>
      <c r="AN9" s="824"/>
      <c r="AO9" s="824"/>
      <c r="AP9" s="824" t="s">
        <v>559</v>
      </c>
      <c r="AQ9" s="824"/>
      <c r="AR9" s="824"/>
      <c r="AS9" s="824"/>
      <c r="AT9" s="824"/>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43"/>
      <c r="DW9" s="844"/>
      <c r="DX9" s="844"/>
      <c r="DY9" s="844"/>
      <c r="DZ9" s="845"/>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46"/>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43"/>
      <c r="DW10" s="844"/>
      <c r="DX10" s="844"/>
      <c r="DY10" s="844"/>
      <c r="DZ10" s="845"/>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46"/>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43"/>
      <c r="DW11" s="844"/>
      <c r="DX11" s="844"/>
      <c r="DY11" s="844"/>
      <c r="DZ11" s="845"/>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46"/>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43"/>
      <c r="DW12" s="844"/>
      <c r="DX12" s="844"/>
      <c r="DY12" s="844"/>
      <c r="DZ12" s="845"/>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46"/>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43"/>
      <c r="DW13" s="844"/>
      <c r="DX13" s="844"/>
      <c r="DY13" s="844"/>
      <c r="DZ13" s="845"/>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46"/>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43"/>
      <c r="DW14" s="844"/>
      <c r="DX14" s="844"/>
      <c r="DY14" s="844"/>
      <c r="DZ14" s="845"/>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46"/>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43"/>
      <c r="DW15" s="844"/>
      <c r="DX15" s="844"/>
      <c r="DY15" s="844"/>
      <c r="DZ15" s="845"/>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46"/>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43"/>
      <c r="DW16" s="844"/>
      <c r="DX16" s="844"/>
      <c r="DY16" s="844"/>
      <c r="DZ16" s="845"/>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46"/>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43"/>
      <c r="DW17" s="844"/>
      <c r="DX17" s="844"/>
      <c r="DY17" s="844"/>
      <c r="DZ17" s="845"/>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46"/>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43"/>
      <c r="DW18" s="844"/>
      <c r="DX18" s="844"/>
      <c r="DY18" s="844"/>
      <c r="DZ18" s="845"/>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46"/>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43"/>
      <c r="DW19" s="844"/>
      <c r="DX19" s="844"/>
      <c r="DY19" s="844"/>
      <c r="DZ19" s="845"/>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46"/>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43"/>
      <c r="DW20" s="844"/>
      <c r="DX20" s="844"/>
      <c r="DY20" s="844"/>
      <c r="DZ20" s="845"/>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46"/>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43"/>
      <c r="DW21" s="844"/>
      <c r="DX21" s="844"/>
      <c r="DY21" s="844"/>
      <c r="DZ21" s="845"/>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5"/>
      <c r="AL22" s="866"/>
      <c r="AM22" s="866"/>
      <c r="AN22" s="866"/>
      <c r="AO22" s="866"/>
      <c r="AP22" s="866"/>
      <c r="AQ22" s="866"/>
      <c r="AR22" s="866"/>
      <c r="AS22" s="866"/>
      <c r="AT22" s="866"/>
      <c r="AU22" s="867"/>
      <c r="AV22" s="867"/>
      <c r="AW22" s="867"/>
      <c r="AX22" s="867"/>
      <c r="AY22" s="868"/>
      <c r="AZ22" s="869" t="s">
        <v>381</v>
      </c>
      <c r="BA22" s="869"/>
      <c r="BB22" s="869"/>
      <c r="BC22" s="869"/>
      <c r="BD22" s="870"/>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43"/>
      <c r="DW22" s="844"/>
      <c r="DX22" s="844"/>
      <c r="DY22" s="844"/>
      <c r="DZ22" s="845"/>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f>SUM(Q7:U9)</f>
        <v>6667</v>
      </c>
      <c r="R23" s="854"/>
      <c r="S23" s="854"/>
      <c r="T23" s="854"/>
      <c r="U23" s="854"/>
      <c r="V23" s="855">
        <f t="shared" ref="V23" si="0">SUM(V7:Z9)</f>
        <v>6363</v>
      </c>
      <c r="W23" s="856"/>
      <c r="X23" s="856"/>
      <c r="Y23" s="856"/>
      <c r="Z23" s="857"/>
      <c r="AA23" s="855">
        <f t="shared" ref="AA23" si="1">SUM(AA7:AE9)</f>
        <v>303</v>
      </c>
      <c r="AB23" s="856"/>
      <c r="AC23" s="856"/>
      <c r="AD23" s="856"/>
      <c r="AE23" s="858"/>
      <c r="AF23" s="859">
        <v>137</v>
      </c>
      <c r="AG23" s="854"/>
      <c r="AH23" s="854"/>
      <c r="AI23" s="854"/>
      <c r="AJ23" s="860"/>
      <c r="AK23" s="861"/>
      <c r="AL23" s="862"/>
      <c r="AM23" s="862"/>
      <c r="AN23" s="862"/>
      <c r="AO23" s="862"/>
      <c r="AP23" s="854">
        <f>SUM(AP7:AT9)</f>
        <v>9615</v>
      </c>
      <c r="AQ23" s="854"/>
      <c r="AR23" s="854"/>
      <c r="AS23" s="854"/>
      <c r="AT23" s="854"/>
      <c r="AU23" s="863"/>
      <c r="AV23" s="863"/>
      <c r="AW23" s="863"/>
      <c r="AX23" s="863"/>
      <c r="AY23" s="864"/>
      <c r="AZ23" s="872" t="s">
        <v>121</v>
      </c>
      <c r="BA23" s="856"/>
      <c r="BB23" s="856"/>
      <c r="BC23" s="856"/>
      <c r="BD23" s="858"/>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43"/>
      <c r="DW23" s="844"/>
      <c r="DX23" s="844"/>
      <c r="DY23" s="844"/>
      <c r="DZ23" s="845"/>
      <c r="EA23" s="234"/>
    </row>
    <row r="24" spans="1:131" s="235" customFormat="1" ht="26.25" customHeight="1" x14ac:dyDescent="0.15">
      <c r="A24" s="871" t="s">
        <v>384</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43"/>
      <c r="DW24" s="844"/>
      <c r="DX24" s="844"/>
      <c r="DY24" s="844"/>
      <c r="DZ24" s="845"/>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43"/>
      <c r="DW25" s="844"/>
      <c r="DX25" s="844"/>
      <c r="DY25" s="844"/>
      <c r="DZ25" s="845"/>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3" t="s">
        <v>389</v>
      </c>
      <c r="AG26" s="874"/>
      <c r="AH26" s="874"/>
      <c r="AI26" s="874"/>
      <c r="AJ26" s="875"/>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43"/>
      <c r="DW26" s="844"/>
      <c r="DX26" s="844"/>
      <c r="DY26" s="844"/>
      <c r="DZ26" s="845"/>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43"/>
      <c r="DW27" s="844"/>
      <c r="DX27" s="844"/>
      <c r="DY27" s="844"/>
      <c r="DZ27" s="845"/>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1">
        <v>793</v>
      </c>
      <c r="R28" s="882"/>
      <c r="S28" s="882"/>
      <c r="T28" s="882"/>
      <c r="U28" s="882"/>
      <c r="V28" s="882">
        <v>776</v>
      </c>
      <c r="W28" s="882"/>
      <c r="X28" s="882"/>
      <c r="Y28" s="882"/>
      <c r="Z28" s="882"/>
      <c r="AA28" s="882">
        <v>17</v>
      </c>
      <c r="AB28" s="882"/>
      <c r="AC28" s="882"/>
      <c r="AD28" s="882"/>
      <c r="AE28" s="883"/>
      <c r="AF28" s="884">
        <v>1</v>
      </c>
      <c r="AG28" s="882"/>
      <c r="AH28" s="882"/>
      <c r="AI28" s="882"/>
      <c r="AJ28" s="885"/>
      <c r="AK28" s="886">
        <v>63</v>
      </c>
      <c r="AL28" s="887"/>
      <c r="AM28" s="887"/>
      <c r="AN28" s="887"/>
      <c r="AO28" s="887"/>
      <c r="AP28" s="824" t="s">
        <v>559</v>
      </c>
      <c r="AQ28" s="824"/>
      <c r="AR28" s="824"/>
      <c r="AS28" s="824"/>
      <c r="AT28" s="824"/>
      <c r="AU28" s="824" t="s">
        <v>559</v>
      </c>
      <c r="AV28" s="824"/>
      <c r="AW28" s="824"/>
      <c r="AX28" s="824"/>
      <c r="AY28" s="824"/>
      <c r="AZ28" s="824" t="s">
        <v>559</v>
      </c>
      <c r="BA28" s="824"/>
      <c r="BB28" s="824"/>
      <c r="BC28" s="824"/>
      <c r="BD28" s="824"/>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43"/>
      <c r="DW28" s="844"/>
      <c r="DX28" s="844"/>
      <c r="DY28" s="844"/>
      <c r="DZ28" s="845"/>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73</v>
      </c>
      <c r="R29" s="819"/>
      <c r="S29" s="819"/>
      <c r="T29" s="819"/>
      <c r="U29" s="819"/>
      <c r="V29" s="819">
        <v>73</v>
      </c>
      <c r="W29" s="819"/>
      <c r="X29" s="819"/>
      <c r="Y29" s="819"/>
      <c r="Z29" s="819"/>
      <c r="AA29" s="819"/>
      <c r="AB29" s="819"/>
      <c r="AC29" s="819"/>
      <c r="AD29" s="819"/>
      <c r="AE29" s="820"/>
      <c r="AF29" s="821" t="s">
        <v>121</v>
      </c>
      <c r="AG29" s="822"/>
      <c r="AH29" s="822"/>
      <c r="AI29" s="822"/>
      <c r="AJ29" s="823"/>
      <c r="AK29" s="890">
        <v>29</v>
      </c>
      <c r="AL29" s="824"/>
      <c r="AM29" s="824"/>
      <c r="AN29" s="824"/>
      <c r="AO29" s="824"/>
      <c r="AP29" s="824" t="s">
        <v>559</v>
      </c>
      <c r="AQ29" s="824"/>
      <c r="AR29" s="824"/>
      <c r="AS29" s="824"/>
      <c r="AT29" s="824"/>
      <c r="AU29" s="824" t="s">
        <v>559</v>
      </c>
      <c r="AV29" s="824"/>
      <c r="AW29" s="824"/>
      <c r="AX29" s="824"/>
      <c r="AY29" s="824"/>
      <c r="AZ29" s="824" t="s">
        <v>559</v>
      </c>
      <c r="BA29" s="824"/>
      <c r="BB29" s="824"/>
      <c r="BC29" s="824"/>
      <c r="BD29" s="82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43"/>
      <c r="DW29" s="844"/>
      <c r="DX29" s="844"/>
      <c r="DY29" s="844"/>
      <c r="DZ29" s="845"/>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85</v>
      </c>
      <c r="R30" s="819"/>
      <c r="S30" s="819"/>
      <c r="T30" s="819"/>
      <c r="U30" s="819"/>
      <c r="V30" s="819">
        <v>80</v>
      </c>
      <c r="W30" s="819"/>
      <c r="X30" s="819"/>
      <c r="Y30" s="819"/>
      <c r="Z30" s="819"/>
      <c r="AA30" s="819">
        <v>5</v>
      </c>
      <c r="AB30" s="819"/>
      <c r="AC30" s="819"/>
      <c r="AD30" s="819"/>
      <c r="AE30" s="820"/>
      <c r="AF30" s="821">
        <v>4</v>
      </c>
      <c r="AG30" s="822"/>
      <c r="AH30" s="822"/>
      <c r="AI30" s="822"/>
      <c r="AJ30" s="823"/>
      <c r="AK30" s="890">
        <v>141</v>
      </c>
      <c r="AL30" s="824"/>
      <c r="AM30" s="824"/>
      <c r="AN30" s="824"/>
      <c r="AO30" s="824"/>
      <c r="AP30" s="824" t="s">
        <v>559</v>
      </c>
      <c r="AQ30" s="824"/>
      <c r="AR30" s="824"/>
      <c r="AS30" s="824"/>
      <c r="AT30" s="824"/>
      <c r="AU30" s="824" t="s">
        <v>559</v>
      </c>
      <c r="AV30" s="824"/>
      <c r="AW30" s="824"/>
      <c r="AX30" s="824"/>
      <c r="AY30" s="824"/>
      <c r="AZ30" s="824" t="s">
        <v>559</v>
      </c>
      <c r="BA30" s="824"/>
      <c r="BB30" s="824"/>
      <c r="BC30" s="824"/>
      <c r="BD30" s="82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43"/>
      <c r="DW30" s="844"/>
      <c r="DX30" s="844"/>
      <c r="DY30" s="844"/>
      <c r="DZ30" s="845"/>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271</v>
      </c>
      <c r="R31" s="819"/>
      <c r="S31" s="819"/>
      <c r="T31" s="819"/>
      <c r="U31" s="819"/>
      <c r="V31" s="819">
        <v>271</v>
      </c>
      <c r="W31" s="819"/>
      <c r="X31" s="819"/>
      <c r="Y31" s="819"/>
      <c r="Z31" s="819"/>
      <c r="AA31" s="819">
        <v>0</v>
      </c>
      <c r="AB31" s="819"/>
      <c r="AC31" s="819"/>
      <c r="AD31" s="819"/>
      <c r="AE31" s="820"/>
      <c r="AF31" s="821">
        <v>0</v>
      </c>
      <c r="AG31" s="822"/>
      <c r="AH31" s="822"/>
      <c r="AI31" s="822"/>
      <c r="AJ31" s="823"/>
      <c r="AK31" s="890">
        <v>66</v>
      </c>
      <c r="AL31" s="824"/>
      <c r="AM31" s="824"/>
      <c r="AN31" s="824"/>
      <c r="AO31" s="824"/>
      <c r="AP31" s="824">
        <v>1189</v>
      </c>
      <c r="AQ31" s="824"/>
      <c r="AR31" s="824"/>
      <c r="AS31" s="824"/>
      <c r="AT31" s="824"/>
      <c r="AU31" s="824">
        <v>768</v>
      </c>
      <c r="AV31" s="824"/>
      <c r="AW31" s="824"/>
      <c r="AX31" s="824"/>
      <c r="AY31" s="824"/>
      <c r="AZ31" s="824" t="s">
        <v>559</v>
      </c>
      <c r="BA31" s="824"/>
      <c r="BB31" s="824"/>
      <c r="BC31" s="824"/>
      <c r="BD31" s="824"/>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43"/>
      <c r="DW31" s="844"/>
      <c r="DX31" s="844"/>
      <c r="DY31" s="844"/>
      <c r="DZ31" s="845"/>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235</v>
      </c>
      <c r="R32" s="819"/>
      <c r="S32" s="819"/>
      <c r="T32" s="819"/>
      <c r="U32" s="819"/>
      <c r="V32" s="819">
        <v>235</v>
      </c>
      <c r="W32" s="819"/>
      <c r="X32" s="819"/>
      <c r="Y32" s="819"/>
      <c r="Z32" s="819"/>
      <c r="AA32" s="819">
        <v>0</v>
      </c>
      <c r="AB32" s="819"/>
      <c r="AC32" s="819"/>
      <c r="AD32" s="819"/>
      <c r="AE32" s="820"/>
      <c r="AF32" s="821">
        <v>0</v>
      </c>
      <c r="AG32" s="822"/>
      <c r="AH32" s="822"/>
      <c r="AI32" s="822"/>
      <c r="AJ32" s="823"/>
      <c r="AK32" s="890">
        <v>171</v>
      </c>
      <c r="AL32" s="824"/>
      <c r="AM32" s="824"/>
      <c r="AN32" s="824"/>
      <c r="AO32" s="824"/>
      <c r="AP32" s="824">
        <v>1517</v>
      </c>
      <c r="AQ32" s="824"/>
      <c r="AR32" s="824"/>
      <c r="AS32" s="824"/>
      <c r="AT32" s="824"/>
      <c r="AU32" s="824">
        <v>1328</v>
      </c>
      <c r="AV32" s="824"/>
      <c r="AW32" s="824"/>
      <c r="AX32" s="824"/>
      <c r="AY32" s="824"/>
      <c r="AZ32" s="824" t="s">
        <v>559</v>
      </c>
      <c r="BA32" s="824"/>
      <c r="BB32" s="824"/>
      <c r="BC32" s="824"/>
      <c r="BD32" s="824"/>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43"/>
      <c r="DW32" s="844"/>
      <c r="DX32" s="844"/>
      <c r="DY32" s="844"/>
      <c r="DZ32" s="845"/>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24"/>
      <c r="AM33" s="824"/>
      <c r="AN33" s="824"/>
      <c r="AO33" s="824"/>
      <c r="AP33" s="824"/>
      <c r="AQ33" s="824"/>
      <c r="AR33" s="824"/>
      <c r="AS33" s="824"/>
      <c r="AT33" s="824"/>
      <c r="AU33" s="824"/>
      <c r="AV33" s="824"/>
      <c r="AW33" s="824"/>
      <c r="AX33" s="824"/>
      <c r="AY33" s="824"/>
      <c r="AZ33" s="891"/>
      <c r="BA33" s="891"/>
      <c r="BB33" s="891"/>
      <c r="BC33" s="891"/>
      <c r="BD33" s="891"/>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43"/>
      <c r="DW33" s="844"/>
      <c r="DX33" s="844"/>
      <c r="DY33" s="844"/>
      <c r="DZ33" s="845"/>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24"/>
      <c r="AM34" s="824"/>
      <c r="AN34" s="824"/>
      <c r="AO34" s="824"/>
      <c r="AP34" s="824"/>
      <c r="AQ34" s="824"/>
      <c r="AR34" s="824"/>
      <c r="AS34" s="824"/>
      <c r="AT34" s="824"/>
      <c r="AU34" s="824"/>
      <c r="AV34" s="824"/>
      <c r="AW34" s="824"/>
      <c r="AX34" s="824"/>
      <c r="AY34" s="824"/>
      <c r="AZ34" s="891"/>
      <c r="BA34" s="891"/>
      <c r="BB34" s="891"/>
      <c r="BC34" s="891"/>
      <c r="BD34" s="891"/>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43"/>
      <c r="DW34" s="844"/>
      <c r="DX34" s="844"/>
      <c r="DY34" s="844"/>
      <c r="DZ34" s="845"/>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24"/>
      <c r="AM35" s="824"/>
      <c r="AN35" s="824"/>
      <c r="AO35" s="824"/>
      <c r="AP35" s="824"/>
      <c r="AQ35" s="824"/>
      <c r="AR35" s="824"/>
      <c r="AS35" s="824"/>
      <c r="AT35" s="824"/>
      <c r="AU35" s="824"/>
      <c r="AV35" s="824"/>
      <c r="AW35" s="824"/>
      <c r="AX35" s="824"/>
      <c r="AY35" s="824"/>
      <c r="AZ35" s="891"/>
      <c r="BA35" s="891"/>
      <c r="BB35" s="891"/>
      <c r="BC35" s="891"/>
      <c r="BD35" s="891"/>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43"/>
      <c r="DW35" s="844"/>
      <c r="DX35" s="844"/>
      <c r="DY35" s="844"/>
      <c r="DZ35" s="845"/>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24"/>
      <c r="AM36" s="824"/>
      <c r="AN36" s="824"/>
      <c r="AO36" s="824"/>
      <c r="AP36" s="824"/>
      <c r="AQ36" s="824"/>
      <c r="AR36" s="824"/>
      <c r="AS36" s="824"/>
      <c r="AT36" s="824"/>
      <c r="AU36" s="824"/>
      <c r="AV36" s="824"/>
      <c r="AW36" s="824"/>
      <c r="AX36" s="824"/>
      <c r="AY36" s="824"/>
      <c r="AZ36" s="891"/>
      <c r="BA36" s="891"/>
      <c r="BB36" s="891"/>
      <c r="BC36" s="891"/>
      <c r="BD36" s="891"/>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43"/>
      <c r="DW36" s="844"/>
      <c r="DX36" s="844"/>
      <c r="DY36" s="844"/>
      <c r="DZ36" s="845"/>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24"/>
      <c r="AM37" s="824"/>
      <c r="AN37" s="824"/>
      <c r="AO37" s="824"/>
      <c r="AP37" s="824"/>
      <c r="AQ37" s="824"/>
      <c r="AR37" s="824"/>
      <c r="AS37" s="824"/>
      <c r="AT37" s="824"/>
      <c r="AU37" s="824"/>
      <c r="AV37" s="824"/>
      <c r="AW37" s="824"/>
      <c r="AX37" s="824"/>
      <c r="AY37" s="824"/>
      <c r="AZ37" s="891"/>
      <c r="BA37" s="891"/>
      <c r="BB37" s="891"/>
      <c r="BC37" s="891"/>
      <c r="BD37" s="891"/>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43"/>
      <c r="DW37" s="844"/>
      <c r="DX37" s="844"/>
      <c r="DY37" s="844"/>
      <c r="DZ37" s="845"/>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24"/>
      <c r="AM38" s="824"/>
      <c r="AN38" s="824"/>
      <c r="AO38" s="824"/>
      <c r="AP38" s="824"/>
      <c r="AQ38" s="824"/>
      <c r="AR38" s="824"/>
      <c r="AS38" s="824"/>
      <c r="AT38" s="824"/>
      <c r="AU38" s="824"/>
      <c r="AV38" s="824"/>
      <c r="AW38" s="824"/>
      <c r="AX38" s="824"/>
      <c r="AY38" s="824"/>
      <c r="AZ38" s="891"/>
      <c r="BA38" s="891"/>
      <c r="BB38" s="891"/>
      <c r="BC38" s="891"/>
      <c r="BD38" s="891"/>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43"/>
      <c r="DW38" s="844"/>
      <c r="DX38" s="844"/>
      <c r="DY38" s="844"/>
      <c r="DZ38" s="845"/>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24"/>
      <c r="AM39" s="824"/>
      <c r="AN39" s="824"/>
      <c r="AO39" s="824"/>
      <c r="AP39" s="824"/>
      <c r="AQ39" s="824"/>
      <c r="AR39" s="824"/>
      <c r="AS39" s="824"/>
      <c r="AT39" s="824"/>
      <c r="AU39" s="824"/>
      <c r="AV39" s="824"/>
      <c r="AW39" s="824"/>
      <c r="AX39" s="824"/>
      <c r="AY39" s="824"/>
      <c r="AZ39" s="891"/>
      <c r="BA39" s="891"/>
      <c r="BB39" s="891"/>
      <c r="BC39" s="891"/>
      <c r="BD39" s="891"/>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43"/>
      <c r="DW39" s="844"/>
      <c r="DX39" s="844"/>
      <c r="DY39" s="844"/>
      <c r="DZ39" s="845"/>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24"/>
      <c r="AM40" s="824"/>
      <c r="AN40" s="824"/>
      <c r="AO40" s="824"/>
      <c r="AP40" s="824"/>
      <c r="AQ40" s="824"/>
      <c r="AR40" s="824"/>
      <c r="AS40" s="824"/>
      <c r="AT40" s="824"/>
      <c r="AU40" s="824"/>
      <c r="AV40" s="824"/>
      <c r="AW40" s="824"/>
      <c r="AX40" s="824"/>
      <c r="AY40" s="824"/>
      <c r="AZ40" s="891"/>
      <c r="BA40" s="891"/>
      <c r="BB40" s="891"/>
      <c r="BC40" s="891"/>
      <c r="BD40" s="891"/>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43"/>
      <c r="DW40" s="844"/>
      <c r="DX40" s="844"/>
      <c r="DY40" s="844"/>
      <c r="DZ40" s="845"/>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24"/>
      <c r="AM41" s="824"/>
      <c r="AN41" s="824"/>
      <c r="AO41" s="824"/>
      <c r="AP41" s="824"/>
      <c r="AQ41" s="824"/>
      <c r="AR41" s="824"/>
      <c r="AS41" s="824"/>
      <c r="AT41" s="824"/>
      <c r="AU41" s="824"/>
      <c r="AV41" s="824"/>
      <c r="AW41" s="824"/>
      <c r="AX41" s="824"/>
      <c r="AY41" s="824"/>
      <c r="AZ41" s="891"/>
      <c r="BA41" s="891"/>
      <c r="BB41" s="891"/>
      <c r="BC41" s="891"/>
      <c r="BD41" s="891"/>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43"/>
      <c r="DW41" s="844"/>
      <c r="DX41" s="844"/>
      <c r="DY41" s="844"/>
      <c r="DZ41" s="845"/>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24"/>
      <c r="AM42" s="824"/>
      <c r="AN42" s="824"/>
      <c r="AO42" s="824"/>
      <c r="AP42" s="824"/>
      <c r="AQ42" s="824"/>
      <c r="AR42" s="824"/>
      <c r="AS42" s="824"/>
      <c r="AT42" s="824"/>
      <c r="AU42" s="824"/>
      <c r="AV42" s="824"/>
      <c r="AW42" s="824"/>
      <c r="AX42" s="824"/>
      <c r="AY42" s="824"/>
      <c r="AZ42" s="891"/>
      <c r="BA42" s="891"/>
      <c r="BB42" s="891"/>
      <c r="BC42" s="891"/>
      <c r="BD42" s="891"/>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43"/>
      <c r="DW42" s="844"/>
      <c r="DX42" s="844"/>
      <c r="DY42" s="844"/>
      <c r="DZ42" s="845"/>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24"/>
      <c r="AM43" s="824"/>
      <c r="AN43" s="824"/>
      <c r="AO43" s="824"/>
      <c r="AP43" s="824"/>
      <c r="AQ43" s="824"/>
      <c r="AR43" s="824"/>
      <c r="AS43" s="824"/>
      <c r="AT43" s="824"/>
      <c r="AU43" s="824"/>
      <c r="AV43" s="824"/>
      <c r="AW43" s="824"/>
      <c r="AX43" s="824"/>
      <c r="AY43" s="824"/>
      <c r="AZ43" s="891"/>
      <c r="BA43" s="891"/>
      <c r="BB43" s="891"/>
      <c r="BC43" s="891"/>
      <c r="BD43" s="891"/>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43"/>
      <c r="DW43" s="844"/>
      <c r="DX43" s="844"/>
      <c r="DY43" s="844"/>
      <c r="DZ43" s="845"/>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24"/>
      <c r="AM44" s="824"/>
      <c r="AN44" s="824"/>
      <c r="AO44" s="824"/>
      <c r="AP44" s="824"/>
      <c r="AQ44" s="824"/>
      <c r="AR44" s="824"/>
      <c r="AS44" s="824"/>
      <c r="AT44" s="824"/>
      <c r="AU44" s="824"/>
      <c r="AV44" s="824"/>
      <c r="AW44" s="824"/>
      <c r="AX44" s="824"/>
      <c r="AY44" s="824"/>
      <c r="AZ44" s="891"/>
      <c r="BA44" s="891"/>
      <c r="BB44" s="891"/>
      <c r="BC44" s="891"/>
      <c r="BD44" s="891"/>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43"/>
      <c r="DW44" s="844"/>
      <c r="DX44" s="844"/>
      <c r="DY44" s="844"/>
      <c r="DZ44" s="845"/>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24"/>
      <c r="AM45" s="824"/>
      <c r="AN45" s="824"/>
      <c r="AO45" s="824"/>
      <c r="AP45" s="824"/>
      <c r="AQ45" s="824"/>
      <c r="AR45" s="824"/>
      <c r="AS45" s="824"/>
      <c r="AT45" s="824"/>
      <c r="AU45" s="824"/>
      <c r="AV45" s="824"/>
      <c r="AW45" s="824"/>
      <c r="AX45" s="824"/>
      <c r="AY45" s="824"/>
      <c r="AZ45" s="891"/>
      <c r="BA45" s="891"/>
      <c r="BB45" s="891"/>
      <c r="BC45" s="891"/>
      <c r="BD45" s="891"/>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43"/>
      <c r="DW45" s="844"/>
      <c r="DX45" s="844"/>
      <c r="DY45" s="844"/>
      <c r="DZ45" s="845"/>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24"/>
      <c r="AM46" s="824"/>
      <c r="AN46" s="824"/>
      <c r="AO46" s="824"/>
      <c r="AP46" s="824"/>
      <c r="AQ46" s="824"/>
      <c r="AR46" s="824"/>
      <c r="AS46" s="824"/>
      <c r="AT46" s="824"/>
      <c r="AU46" s="824"/>
      <c r="AV46" s="824"/>
      <c r="AW46" s="824"/>
      <c r="AX46" s="824"/>
      <c r="AY46" s="824"/>
      <c r="AZ46" s="891"/>
      <c r="BA46" s="891"/>
      <c r="BB46" s="891"/>
      <c r="BC46" s="891"/>
      <c r="BD46" s="891"/>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43"/>
      <c r="DW46" s="844"/>
      <c r="DX46" s="844"/>
      <c r="DY46" s="844"/>
      <c r="DZ46" s="845"/>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24"/>
      <c r="AM47" s="824"/>
      <c r="AN47" s="824"/>
      <c r="AO47" s="824"/>
      <c r="AP47" s="824"/>
      <c r="AQ47" s="824"/>
      <c r="AR47" s="824"/>
      <c r="AS47" s="824"/>
      <c r="AT47" s="824"/>
      <c r="AU47" s="824"/>
      <c r="AV47" s="824"/>
      <c r="AW47" s="824"/>
      <c r="AX47" s="824"/>
      <c r="AY47" s="824"/>
      <c r="AZ47" s="891"/>
      <c r="BA47" s="891"/>
      <c r="BB47" s="891"/>
      <c r="BC47" s="891"/>
      <c r="BD47" s="891"/>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43"/>
      <c r="DW47" s="844"/>
      <c r="DX47" s="844"/>
      <c r="DY47" s="844"/>
      <c r="DZ47" s="845"/>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24"/>
      <c r="AM48" s="824"/>
      <c r="AN48" s="824"/>
      <c r="AO48" s="824"/>
      <c r="AP48" s="824"/>
      <c r="AQ48" s="824"/>
      <c r="AR48" s="824"/>
      <c r="AS48" s="824"/>
      <c r="AT48" s="824"/>
      <c r="AU48" s="824"/>
      <c r="AV48" s="824"/>
      <c r="AW48" s="824"/>
      <c r="AX48" s="824"/>
      <c r="AY48" s="824"/>
      <c r="AZ48" s="891"/>
      <c r="BA48" s="891"/>
      <c r="BB48" s="891"/>
      <c r="BC48" s="891"/>
      <c r="BD48" s="891"/>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43"/>
      <c r="DW48" s="844"/>
      <c r="DX48" s="844"/>
      <c r="DY48" s="844"/>
      <c r="DZ48" s="845"/>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24"/>
      <c r="AM49" s="824"/>
      <c r="AN49" s="824"/>
      <c r="AO49" s="824"/>
      <c r="AP49" s="824"/>
      <c r="AQ49" s="824"/>
      <c r="AR49" s="824"/>
      <c r="AS49" s="824"/>
      <c r="AT49" s="824"/>
      <c r="AU49" s="824"/>
      <c r="AV49" s="824"/>
      <c r="AW49" s="824"/>
      <c r="AX49" s="824"/>
      <c r="AY49" s="824"/>
      <c r="AZ49" s="891"/>
      <c r="BA49" s="891"/>
      <c r="BB49" s="891"/>
      <c r="BC49" s="891"/>
      <c r="BD49" s="891"/>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43"/>
      <c r="DW49" s="844"/>
      <c r="DX49" s="844"/>
      <c r="DY49" s="844"/>
      <c r="DZ49" s="845"/>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43"/>
      <c r="DW50" s="844"/>
      <c r="DX50" s="844"/>
      <c r="DY50" s="844"/>
      <c r="DZ50" s="845"/>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43"/>
      <c r="DW51" s="844"/>
      <c r="DX51" s="844"/>
      <c r="DY51" s="844"/>
      <c r="DZ51" s="845"/>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43"/>
      <c r="DW52" s="844"/>
      <c r="DX52" s="844"/>
      <c r="DY52" s="844"/>
      <c r="DZ52" s="845"/>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43"/>
      <c r="DW53" s="844"/>
      <c r="DX53" s="844"/>
      <c r="DY53" s="844"/>
      <c r="DZ53" s="845"/>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43"/>
      <c r="DW54" s="844"/>
      <c r="DX54" s="844"/>
      <c r="DY54" s="844"/>
      <c r="DZ54" s="845"/>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43"/>
      <c r="DW55" s="844"/>
      <c r="DX55" s="844"/>
      <c r="DY55" s="844"/>
      <c r="DZ55" s="845"/>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43"/>
      <c r="DW56" s="844"/>
      <c r="DX56" s="844"/>
      <c r="DY56" s="844"/>
      <c r="DZ56" s="845"/>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43"/>
      <c r="DW57" s="844"/>
      <c r="DX57" s="844"/>
      <c r="DY57" s="844"/>
      <c r="DZ57" s="845"/>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43"/>
      <c r="DW58" s="844"/>
      <c r="DX58" s="844"/>
      <c r="DY58" s="844"/>
      <c r="DZ58" s="845"/>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43"/>
      <c r="DW59" s="844"/>
      <c r="DX59" s="844"/>
      <c r="DY59" s="844"/>
      <c r="DZ59" s="845"/>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43"/>
      <c r="DW60" s="844"/>
      <c r="DX60" s="844"/>
      <c r="DY60" s="844"/>
      <c r="DZ60" s="845"/>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43"/>
      <c r="DW61" s="844"/>
      <c r="DX61" s="844"/>
      <c r="DY61" s="844"/>
      <c r="DZ61" s="845"/>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8"/>
      <c r="BF62" s="888"/>
      <c r="BG62" s="888"/>
      <c r="BH62" s="888"/>
      <c r="BI62" s="889"/>
      <c r="BJ62" s="904" t="s">
        <v>400</v>
      </c>
      <c r="BK62" s="869"/>
      <c r="BL62" s="869"/>
      <c r="BM62" s="869"/>
      <c r="BN62" s="870"/>
      <c r="BO62" s="245"/>
      <c r="BP62" s="245"/>
      <c r="BQ62" s="242">
        <v>56</v>
      </c>
      <c r="BR62" s="243"/>
      <c r="BS62" s="828"/>
      <c r="BT62" s="829"/>
      <c r="BU62" s="829"/>
      <c r="BV62" s="829"/>
      <c r="BW62" s="829"/>
      <c r="BX62" s="829"/>
      <c r="BY62" s="829"/>
      <c r="BZ62" s="829"/>
      <c r="CA62" s="829"/>
      <c r="CB62" s="829"/>
      <c r="CC62" s="829"/>
      <c r="CD62" s="829"/>
      <c r="CE62" s="829"/>
      <c r="CF62" s="829"/>
      <c r="CG62" s="830"/>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43"/>
      <c r="DW62" s="844"/>
      <c r="DX62" s="844"/>
      <c r="DY62" s="844"/>
      <c r="DZ62" s="845"/>
      <c r="EA62" s="226"/>
    </row>
    <row r="63" spans="1:131" s="227" customFormat="1" ht="26.25" customHeight="1" thickBot="1" x14ac:dyDescent="0.2">
      <c r="A63" s="244" t="s">
        <v>382</v>
      </c>
      <c r="B63" s="850" t="s">
        <v>401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6</v>
      </c>
      <c r="AG63" s="901"/>
      <c r="AH63" s="901"/>
      <c r="AI63" s="901"/>
      <c r="AJ63" s="902"/>
      <c r="AK63" s="903"/>
      <c r="AL63" s="898"/>
      <c r="AM63" s="898"/>
      <c r="AN63" s="898"/>
      <c r="AO63" s="898"/>
      <c r="AP63" s="901"/>
      <c r="AQ63" s="901"/>
      <c r="AR63" s="901"/>
      <c r="AS63" s="901"/>
      <c r="AT63" s="901"/>
      <c r="AU63" s="901"/>
      <c r="AV63" s="901"/>
      <c r="AW63" s="901"/>
      <c r="AX63" s="901"/>
      <c r="AY63" s="901"/>
      <c r="AZ63" s="905"/>
      <c r="BA63" s="905"/>
      <c r="BB63" s="905"/>
      <c r="BC63" s="905"/>
      <c r="BD63" s="905"/>
      <c r="BE63" s="906"/>
      <c r="BF63" s="906"/>
      <c r="BG63" s="906"/>
      <c r="BH63" s="906"/>
      <c r="BI63" s="907"/>
      <c r="BJ63" s="908" t="s">
        <v>121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43"/>
      <c r="DW63" s="844"/>
      <c r="DX63" s="844"/>
      <c r="DY63" s="844"/>
      <c r="DZ63" s="84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43"/>
      <c r="DW64" s="844"/>
      <c r="DX64" s="844"/>
      <c r="DY64" s="844"/>
      <c r="DZ64" s="845"/>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43"/>
      <c r="DW65" s="844"/>
      <c r="DX65" s="844"/>
      <c r="DY65" s="844"/>
      <c r="DZ65" s="845"/>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1" t="s">
        <v>389</v>
      </c>
      <c r="AG66" s="874"/>
      <c r="AH66" s="874"/>
      <c r="AI66" s="874"/>
      <c r="AJ66" s="912"/>
      <c r="AK66" s="777" t="s">
        <v>390</v>
      </c>
      <c r="AL66" s="801"/>
      <c r="AM66" s="801"/>
      <c r="AN66" s="801"/>
      <c r="AO66" s="802"/>
      <c r="AP66" s="777" t="s">
        <v>391</v>
      </c>
      <c r="AQ66" s="778"/>
      <c r="AR66" s="778"/>
      <c r="AS66" s="778"/>
      <c r="AT66" s="779"/>
      <c r="AU66" s="777" t="s">
        <v>404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7"/>
      <c r="AH67" s="877"/>
      <c r="AI67" s="877"/>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552</v>
      </c>
      <c r="C68" s="929"/>
      <c r="D68" s="929"/>
      <c r="E68" s="929"/>
      <c r="F68" s="929"/>
      <c r="G68" s="929"/>
      <c r="H68" s="929"/>
      <c r="I68" s="929"/>
      <c r="J68" s="929"/>
      <c r="K68" s="929"/>
      <c r="L68" s="929"/>
      <c r="M68" s="929"/>
      <c r="N68" s="929"/>
      <c r="O68" s="929"/>
      <c r="P68" s="930"/>
      <c r="Q68" s="931">
        <v>1014</v>
      </c>
      <c r="R68" s="925"/>
      <c r="S68" s="925"/>
      <c r="T68" s="925"/>
      <c r="U68" s="925"/>
      <c r="V68" s="925">
        <v>968</v>
      </c>
      <c r="W68" s="925"/>
      <c r="X68" s="925"/>
      <c r="Y68" s="925"/>
      <c r="Z68" s="925"/>
      <c r="AA68" s="925">
        <v>46</v>
      </c>
      <c r="AB68" s="925"/>
      <c r="AC68" s="925"/>
      <c r="AD68" s="925"/>
      <c r="AE68" s="925"/>
      <c r="AF68" s="925">
        <v>46</v>
      </c>
      <c r="AG68" s="925"/>
      <c r="AH68" s="925"/>
      <c r="AI68" s="925"/>
      <c r="AJ68" s="925"/>
      <c r="AK68" s="925">
        <v>5</v>
      </c>
      <c r="AL68" s="925"/>
      <c r="AM68" s="925"/>
      <c r="AN68" s="925"/>
      <c r="AO68" s="925"/>
      <c r="AP68" s="925">
        <v>168</v>
      </c>
      <c r="AQ68" s="925"/>
      <c r="AR68" s="925"/>
      <c r="AS68" s="925"/>
      <c r="AT68" s="925"/>
      <c r="AU68" s="925" t="s">
        <v>559</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553</v>
      </c>
      <c r="C69" s="933"/>
      <c r="D69" s="933"/>
      <c r="E69" s="933"/>
      <c r="F69" s="933"/>
      <c r="G69" s="933"/>
      <c r="H69" s="933"/>
      <c r="I69" s="933"/>
      <c r="J69" s="933"/>
      <c r="K69" s="933"/>
      <c r="L69" s="933"/>
      <c r="M69" s="933"/>
      <c r="N69" s="933"/>
      <c r="O69" s="933"/>
      <c r="P69" s="934"/>
      <c r="Q69" s="935">
        <v>3733</v>
      </c>
      <c r="R69" s="824"/>
      <c r="S69" s="824"/>
      <c r="T69" s="824"/>
      <c r="U69" s="824"/>
      <c r="V69" s="824">
        <v>3676</v>
      </c>
      <c r="W69" s="824"/>
      <c r="X69" s="824"/>
      <c r="Y69" s="824"/>
      <c r="Z69" s="824"/>
      <c r="AA69" s="824">
        <v>57</v>
      </c>
      <c r="AB69" s="824"/>
      <c r="AC69" s="824"/>
      <c r="AD69" s="824"/>
      <c r="AE69" s="824"/>
      <c r="AF69" s="824">
        <v>57</v>
      </c>
      <c r="AG69" s="824"/>
      <c r="AH69" s="824"/>
      <c r="AI69" s="824"/>
      <c r="AJ69" s="824"/>
      <c r="AK69" s="824">
        <v>548</v>
      </c>
      <c r="AL69" s="824"/>
      <c r="AM69" s="824"/>
      <c r="AN69" s="824"/>
      <c r="AO69" s="824"/>
      <c r="AP69" s="824" t="s">
        <v>559</v>
      </c>
      <c r="AQ69" s="824"/>
      <c r="AR69" s="824"/>
      <c r="AS69" s="824"/>
      <c r="AT69" s="824"/>
      <c r="AU69" s="824" t="s">
        <v>559</v>
      </c>
      <c r="AV69" s="824"/>
      <c r="AW69" s="824"/>
      <c r="AX69" s="824"/>
      <c r="AY69" s="824"/>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554</v>
      </c>
      <c r="C70" s="933"/>
      <c r="D70" s="933"/>
      <c r="E70" s="933"/>
      <c r="F70" s="933"/>
      <c r="G70" s="933"/>
      <c r="H70" s="933"/>
      <c r="I70" s="933"/>
      <c r="J70" s="933"/>
      <c r="K70" s="933"/>
      <c r="L70" s="933"/>
      <c r="M70" s="933"/>
      <c r="N70" s="933"/>
      <c r="O70" s="933"/>
      <c r="P70" s="934"/>
      <c r="Q70" s="935">
        <v>1298</v>
      </c>
      <c r="R70" s="824"/>
      <c r="S70" s="824"/>
      <c r="T70" s="824"/>
      <c r="U70" s="824"/>
      <c r="V70" s="824">
        <v>1275</v>
      </c>
      <c r="W70" s="824"/>
      <c r="X70" s="824"/>
      <c r="Y70" s="824"/>
      <c r="Z70" s="824"/>
      <c r="AA70" s="824">
        <v>23</v>
      </c>
      <c r="AB70" s="824"/>
      <c r="AC70" s="824"/>
      <c r="AD70" s="824"/>
      <c r="AE70" s="824"/>
      <c r="AF70" s="824">
        <v>23</v>
      </c>
      <c r="AG70" s="824"/>
      <c r="AH70" s="824"/>
      <c r="AI70" s="824"/>
      <c r="AJ70" s="824"/>
      <c r="AK70" s="824">
        <v>39</v>
      </c>
      <c r="AL70" s="824"/>
      <c r="AM70" s="824"/>
      <c r="AN70" s="824"/>
      <c r="AO70" s="824"/>
      <c r="AP70" s="824">
        <v>964</v>
      </c>
      <c r="AQ70" s="824"/>
      <c r="AR70" s="824"/>
      <c r="AS70" s="824"/>
      <c r="AT70" s="824"/>
      <c r="AU70" s="824" t="s">
        <v>559</v>
      </c>
      <c r="AV70" s="824"/>
      <c r="AW70" s="824"/>
      <c r="AX70" s="824"/>
      <c r="AY70" s="824"/>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555</v>
      </c>
      <c r="C71" s="933"/>
      <c r="D71" s="933"/>
      <c r="E71" s="933"/>
      <c r="F71" s="933"/>
      <c r="G71" s="933"/>
      <c r="H71" s="933"/>
      <c r="I71" s="933"/>
      <c r="J71" s="933"/>
      <c r="K71" s="933"/>
      <c r="L71" s="933"/>
      <c r="M71" s="933"/>
      <c r="N71" s="933"/>
      <c r="O71" s="933"/>
      <c r="P71" s="934"/>
      <c r="Q71" s="935">
        <v>6009</v>
      </c>
      <c r="R71" s="824"/>
      <c r="S71" s="824"/>
      <c r="T71" s="824"/>
      <c r="U71" s="824"/>
      <c r="V71" s="824">
        <v>5997</v>
      </c>
      <c r="W71" s="824"/>
      <c r="X71" s="824"/>
      <c r="Y71" s="824"/>
      <c r="Z71" s="824"/>
      <c r="AA71" s="824">
        <v>12</v>
      </c>
      <c r="AB71" s="824"/>
      <c r="AC71" s="824"/>
      <c r="AD71" s="824"/>
      <c r="AE71" s="824"/>
      <c r="AF71" s="824">
        <v>12</v>
      </c>
      <c r="AG71" s="824"/>
      <c r="AH71" s="824"/>
      <c r="AI71" s="824"/>
      <c r="AJ71" s="824"/>
      <c r="AK71" s="824">
        <v>4</v>
      </c>
      <c r="AL71" s="824"/>
      <c r="AM71" s="824"/>
      <c r="AN71" s="824"/>
      <c r="AO71" s="824"/>
      <c r="AP71" s="824" t="s">
        <v>559</v>
      </c>
      <c r="AQ71" s="824"/>
      <c r="AR71" s="824"/>
      <c r="AS71" s="824"/>
      <c r="AT71" s="824"/>
      <c r="AU71" s="824" t="s">
        <v>560</v>
      </c>
      <c r="AV71" s="824"/>
      <c r="AW71" s="824"/>
      <c r="AX71" s="824"/>
      <c r="AY71" s="824"/>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556</v>
      </c>
      <c r="C72" s="933"/>
      <c r="D72" s="933"/>
      <c r="E72" s="933"/>
      <c r="F72" s="933"/>
      <c r="G72" s="933"/>
      <c r="H72" s="933"/>
      <c r="I72" s="933"/>
      <c r="J72" s="933"/>
      <c r="K72" s="933"/>
      <c r="L72" s="933"/>
      <c r="M72" s="933"/>
      <c r="N72" s="933"/>
      <c r="O72" s="933"/>
      <c r="P72" s="934"/>
      <c r="Q72" s="935">
        <v>234</v>
      </c>
      <c r="R72" s="824"/>
      <c r="S72" s="824"/>
      <c r="T72" s="824"/>
      <c r="U72" s="824"/>
      <c r="V72" s="824">
        <v>203</v>
      </c>
      <c r="W72" s="824"/>
      <c r="X72" s="824"/>
      <c r="Y72" s="824"/>
      <c r="Z72" s="824"/>
      <c r="AA72" s="824">
        <v>30</v>
      </c>
      <c r="AB72" s="824"/>
      <c r="AC72" s="824"/>
      <c r="AD72" s="824"/>
      <c r="AE72" s="824"/>
      <c r="AF72" s="824">
        <v>30</v>
      </c>
      <c r="AG72" s="824"/>
      <c r="AH72" s="824"/>
      <c r="AI72" s="824"/>
      <c r="AJ72" s="824"/>
      <c r="AK72" s="824">
        <v>24</v>
      </c>
      <c r="AL72" s="824"/>
      <c r="AM72" s="824"/>
      <c r="AN72" s="824"/>
      <c r="AO72" s="824"/>
      <c r="AP72" s="824" t="s">
        <v>559</v>
      </c>
      <c r="AQ72" s="824"/>
      <c r="AR72" s="824"/>
      <c r="AS72" s="824"/>
      <c r="AT72" s="824"/>
      <c r="AU72" s="824" t="s">
        <v>560</v>
      </c>
      <c r="AV72" s="824"/>
      <c r="AW72" s="824"/>
      <c r="AX72" s="824"/>
      <c r="AY72" s="824"/>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557</v>
      </c>
      <c r="C73" s="933"/>
      <c r="D73" s="933"/>
      <c r="E73" s="933"/>
      <c r="F73" s="933"/>
      <c r="G73" s="933"/>
      <c r="H73" s="933"/>
      <c r="I73" s="933"/>
      <c r="J73" s="933"/>
      <c r="K73" s="933"/>
      <c r="L73" s="933"/>
      <c r="M73" s="933"/>
      <c r="N73" s="933"/>
      <c r="O73" s="933"/>
      <c r="P73" s="934"/>
      <c r="Q73" s="935">
        <v>112628</v>
      </c>
      <c r="R73" s="824"/>
      <c r="S73" s="824"/>
      <c r="T73" s="824"/>
      <c r="U73" s="824"/>
      <c r="V73" s="824">
        <v>110221</v>
      </c>
      <c r="W73" s="824"/>
      <c r="X73" s="824"/>
      <c r="Y73" s="824"/>
      <c r="Z73" s="824"/>
      <c r="AA73" s="824">
        <v>2408</v>
      </c>
      <c r="AB73" s="824"/>
      <c r="AC73" s="824"/>
      <c r="AD73" s="824"/>
      <c r="AE73" s="824"/>
      <c r="AF73" s="824">
        <v>2408</v>
      </c>
      <c r="AG73" s="824"/>
      <c r="AH73" s="824"/>
      <c r="AI73" s="824"/>
      <c r="AJ73" s="824"/>
      <c r="AK73" s="824">
        <v>1</v>
      </c>
      <c r="AL73" s="824"/>
      <c r="AM73" s="824"/>
      <c r="AN73" s="824"/>
      <c r="AO73" s="824"/>
      <c r="AP73" s="824" t="s">
        <v>559</v>
      </c>
      <c r="AQ73" s="824"/>
      <c r="AR73" s="824"/>
      <c r="AS73" s="824"/>
      <c r="AT73" s="824"/>
      <c r="AU73" s="824" t="s">
        <v>560</v>
      </c>
      <c r="AV73" s="824"/>
      <c r="AW73" s="824"/>
      <c r="AX73" s="824"/>
      <c r="AY73" s="824"/>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558</v>
      </c>
      <c r="C74" s="933"/>
      <c r="D74" s="933"/>
      <c r="E74" s="933"/>
      <c r="F74" s="933"/>
      <c r="G74" s="933"/>
      <c r="H74" s="933"/>
      <c r="I74" s="933"/>
      <c r="J74" s="933"/>
      <c r="K74" s="933"/>
      <c r="L74" s="933"/>
      <c r="M74" s="933"/>
      <c r="N74" s="933"/>
      <c r="O74" s="933"/>
      <c r="P74" s="934"/>
      <c r="Q74" s="935">
        <v>1959</v>
      </c>
      <c r="R74" s="824"/>
      <c r="S74" s="824"/>
      <c r="T74" s="824"/>
      <c r="U74" s="824"/>
      <c r="V74" s="824">
        <v>1803</v>
      </c>
      <c r="W74" s="824"/>
      <c r="X74" s="824"/>
      <c r="Y74" s="824"/>
      <c r="Z74" s="824"/>
      <c r="AA74" s="824">
        <v>156</v>
      </c>
      <c r="AB74" s="824"/>
      <c r="AC74" s="824"/>
      <c r="AD74" s="824"/>
      <c r="AE74" s="824"/>
      <c r="AF74" s="824">
        <v>1823</v>
      </c>
      <c r="AG74" s="824"/>
      <c r="AH74" s="824"/>
      <c r="AI74" s="824"/>
      <c r="AJ74" s="824"/>
      <c r="AK74" s="824">
        <v>358</v>
      </c>
      <c r="AL74" s="824"/>
      <c r="AM74" s="824"/>
      <c r="AN74" s="824"/>
      <c r="AO74" s="824"/>
      <c r="AP74" s="824">
        <v>759</v>
      </c>
      <c r="AQ74" s="824"/>
      <c r="AR74" s="824"/>
      <c r="AS74" s="824"/>
      <c r="AT74" s="824"/>
      <c r="AU74" s="824" t="s">
        <v>560</v>
      </c>
      <c r="AV74" s="824"/>
      <c r="AW74" s="824"/>
      <c r="AX74" s="824"/>
      <c r="AY74" s="824"/>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c r="C75" s="933"/>
      <c r="D75" s="933"/>
      <c r="E75" s="933"/>
      <c r="F75" s="933"/>
      <c r="G75" s="933"/>
      <c r="H75" s="933"/>
      <c r="I75" s="933"/>
      <c r="J75" s="933"/>
      <c r="K75" s="933"/>
      <c r="L75" s="933"/>
      <c r="M75" s="933"/>
      <c r="N75" s="933"/>
      <c r="O75" s="933"/>
      <c r="P75" s="934"/>
      <c r="Q75" s="938"/>
      <c r="R75" s="939"/>
      <c r="S75" s="939"/>
      <c r="T75" s="939"/>
      <c r="U75" s="890"/>
      <c r="V75" s="940"/>
      <c r="W75" s="939"/>
      <c r="X75" s="939"/>
      <c r="Y75" s="939"/>
      <c r="Z75" s="890"/>
      <c r="AA75" s="940"/>
      <c r="AB75" s="939"/>
      <c r="AC75" s="939"/>
      <c r="AD75" s="939"/>
      <c r="AE75" s="890"/>
      <c r="AF75" s="940"/>
      <c r="AG75" s="939"/>
      <c r="AH75" s="939"/>
      <c r="AI75" s="939"/>
      <c r="AJ75" s="890"/>
      <c r="AK75" s="940"/>
      <c r="AL75" s="939"/>
      <c r="AM75" s="939"/>
      <c r="AN75" s="939"/>
      <c r="AO75" s="890"/>
      <c r="AP75" s="940"/>
      <c r="AQ75" s="939"/>
      <c r="AR75" s="939"/>
      <c r="AS75" s="939"/>
      <c r="AT75" s="890"/>
      <c r="AU75" s="940"/>
      <c r="AV75" s="939"/>
      <c r="AW75" s="939"/>
      <c r="AX75" s="939"/>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c r="C76" s="933"/>
      <c r="D76" s="933"/>
      <c r="E76" s="933"/>
      <c r="F76" s="933"/>
      <c r="G76" s="933"/>
      <c r="H76" s="933"/>
      <c r="I76" s="933"/>
      <c r="J76" s="933"/>
      <c r="K76" s="933"/>
      <c r="L76" s="933"/>
      <c r="M76" s="933"/>
      <c r="N76" s="933"/>
      <c r="O76" s="933"/>
      <c r="P76" s="934"/>
      <c r="Q76" s="938"/>
      <c r="R76" s="939"/>
      <c r="S76" s="939"/>
      <c r="T76" s="939"/>
      <c r="U76" s="890"/>
      <c r="V76" s="940"/>
      <c r="W76" s="939"/>
      <c r="X76" s="939"/>
      <c r="Y76" s="939"/>
      <c r="Z76" s="890"/>
      <c r="AA76" s="940"/>
      <c r="AB76" s="939"/>
      <c r="AC76" s="939"/>
      <c r="AD76" s="939"/>
      <c r="AE76" s="890"/>
      <c r="AF76" s="940"/>
      <c r="AG76" s="939"/>
      <c r="AH76" s="939"/>
      <c r="AI76" s="939"/>
      <c r="AJ76" s="890"/>
      <c r="AK76" s="940"/>
      <c r="AL76" s="939"/>
      <c r="AM76" s="939"/>
      <c r="AN76" s="939"/>
      <c r="AO76" s="890"/>
      <c r="AP76" s="940"/>
      <c r="AQ76" s="939"/>
      <c r="AR76" s="939"/>
      <c r="AS76" s="939"/>
      <c r="AT76" s="890"/>
      <c r="AU76" s="940"/>
      <c r="AV76" s="939"/>
      <c r="AW76" s="939"/>
      <c r="AX76" s="939"/>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90"/>
      <c r="V77" s="940"/>
      <c r="W77" s="939"/>
      <c r="X77" s="939"/>
      <c r="Y77" s="939"/>
      <c r="Z77" s="890"/>
      <c r="AA77" s="940"/>
      <c r="AB77" s="939"/>
      <c r="AC77" s="939"/>
      <c r="AD77" s="939"/>
      <c r="AE77" s="890"/>
      <c r="AF77" s="940"/>
      <c r="AG77" s="939"/>
      <c r="AH77" s="939"/>
      <c r="AI77" s="939"/>
      <c r="AJ77" s="890"/>
      <c r="AK77" s="940"/>
      <c r="AL77" s="939"/>
      <c r="AM77" s="939"/>
      <c r="AN77" s="939"/>
      <c r="AO77" s="890"/>
      <c r="AP77" s="940"/>
      <c r="AQ77" s="939"/>
      <c r="AR77" s="939"/>
      <c r="AS77" s="939"/>
      <c r="AT77" s="890"/>
      <c r="AU77" s="940"/>
      <c r="AV77" s="939"/>
      <c r="AW77" s="939"/>
      <c r="AX77" s="939"/>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382</v>
      </c>
      <c r="B88" s="850" t="s">
        <v>405</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SUM(AF68:AJ74)</f>
        <v>4399</v>
      </c>
      <c r="AG88" s="901"/>
      <c r="AH88" s="901"/>
      <c r="AI88" s="901"/>
      <c r="AJ88" s="901"/>
      <c r="AK88" s="898"/>
      <c r="AL88" s="898"/>
      <c r="AM88" s="898"/>
      <c r="AN88" s="898"/>
      <c r="AO88" s="898"/>
      <c r="AP88" s="901">
        <f>SUM(AP68:AT74)</f>
        <v>1891</v>
      </c>
      <c r="AQ88" s="901"/>
      <c r="AR88" s="901"/>
      <c r="AS88" s="901"/>
      <c r="AT88" s="901"/>
      <c r="AU88" s="901"/>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406</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407</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408</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411</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412</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413</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414</v>
      </c>
      <c r="AB109" s="954"/>
      <c r="AC109" s="954"/>
      <c r="AD109" s="954"/>
      <c r="AE109" s="955"/>
      <c r="AF109" s="953" t="s">
        <v>300</v>
      </c>
      <c r="AG109" s="954"/>
      <c r="AH109" s="954"/>
      <c r="AI109" s="954"/>
      <c r="AJ109" s="955"/>
      <c r="AK109" s="953" t="s">
        <v>299</v>
      </c>
      <c r="AL109" s="954"/>
      <c r="AM109" s="954"/>
      <c r="AN109" s="954"/>
      <c r="AO109" s="955"/>
      <c r="AP109" s="953" t="s">
        <v>415</v>
      </c>
      <c r="AQ109" s="954"/>
      <c r="AR109" s="954"/>
      <c r="AS109" s="954"/>
      <c r="AT109" s="956"/>
      <c r="AU109" s="973" t="s">
        <v>413</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414</v>
      </c>
      <c r="BR109" s="954"/>
      <c r="BS109" s="954"/>
      <c r="BT109" s="954"/>
      <c r="BU109" s="955"/>
      <c r="BV109" s="953" t="s">
        <v>300</v>
      </c>
      <c r="BW109" s="954"/>
      <c r="BX109" s="954"/>
      <c r="BY109" s="954"/>
      <c r="BZ109" s="955"/>
      <c r="CA109" s="953" t="s">
        <v>299</v>
      </c>
      <c r="CB109" s="954"/>
      <c r="CC109" s="954"/>
      <c r="CD109" s="954"/>
      <c r="CE109" s="955"/>
      <c r="CF109" s="974" t="s">
        <v>415</v>
      </c>
      <c r="CG109" s="974"/>
      <c r="CH109" s="974"/>
      <c r="CI109" s="974"/>
      <c r="CJ109" s="974"/>
      <c r="CK109" s="953" t="s">
        <v>416</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414</v>
      </c>
      <c r="DH109" s="954"/>
      <c r="DI109" s="954"/>
      <c r="DJ109" s="954"/>
      <c r="DK109" s="955"/>
      <c r="DL109" s="953" t="s">
        <v>300</v>
      </c>
      <c r="DM109" s="954"/>
      <c r="DN109" s="954"/>
      <c r="DO109" s="954"/>
      <c r="DP109" s="955"/>
      <c r="DQ109" s="953" t="s">
        <v>299</v>
      </c>
      <c r="DR109" s="954"/>
      <c r="DS109" s="954"/>
      <c r="DT109" s="954"/>
      <c r="DU109" s="955"/>
      <c r="DV109" s="953" t="s">
        <v>415</v>
      </c>
      <c r="DW109" s="954"/>
      <c r="DX109" s="954"/>
      <c r="DY109" s="954"/>
      <c r="DZ109" s="956"/>
    </row>
    <row r="110" spans="1:131" s="226" customFormat="1" ht="26.25" customHeight="1" x14ac:dyDescent="0.15">
      <c r="A110" s="957" t="s">
        <v>417</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1359722</v>
      </c>
      <c r="AB110" s="961"/>
      <c r="AC110" s="961"/>
      <c r="AD110" s="961"/>
      <c r="AE110" s="962"/>
      <c r="AF110" s="963">
        <v>1273081</v>
      </c>
      <c r="AG110" s="961"/>
      <c r="AH110" s="961"/>
      <c r="AI110" s="961"/>
      <c r="AJ110" s="962"/>
      <c r="AK110" s="963">
        <v>1154596</v>
      </c>
      <c r="AL110" s="961"/>
      <c r="AM110" s="961"/>
      <c r="AN110" s="961"/>
      <c r="AO110" s="962"/>
      <c r="AP110" s="964">
        <v>42</v>
      </c>
      <c r="AQ110" s="965"/>
      <c r="AR110" s="965"/>
      <c r="AS110" s="965"/>
      <c r="AT110" s="966"/>
      <c r="AU110" s="967" t="s">
        <v>67</v>
      </c>
      <c r="AV110" s="968"/>
      <c r="AW110" s="968"/>
      <c r="AX110" s="968"/>
      <c r="AY110" s="968"/>
      <c r="AZ110" s="1009" t="s">
        <v>418</v>
      </c>
      <c r="BA110" s="958"/>
      <c r="BB110" s="958"/>
      <c r="BC110" s="958"/>
      <c r="BD110" s="958"/>
      <c r="BE110" s="958"/>
      <c r="BF110" s="958"/>
      <c r="BG110" s="958"/>
      <c r="BH110" s="958"/>
      <c r="BI110" s="958"/>
      <c r="BJ110" s="958"/>
      <c r="BK110" s="958"/>
      <c r="BL110" s="958"/>
      <c r="BM110" s="958"/>
      <c r="BN110" s="958"/>
      <c r="BO110" s="958"/>
      <c r="BP110" s="959"/>
      <c r="BQ110" s="995">
        <v>10469383</v>
      </c>
      <c r="BR110" s="996"/>
      <c r="BS110" s="996"/>
      <c r="BT110" s="996"/>
      <c r="BU110" s="996"/>
      <c r="BV110" s="996">
        <v>9903229</v>
      </c>
      <c r="BW110" s="996"/>
      <c r="BX110" s="996"/>
      <c r="BY110" s="996"/>
      <c r="BZ110" s="996"/>
      <c r="CA110" s="996">
        <v>9614904</v>
      </c>
      <c r="CB110" s="996"/>
      <c r="CC110" s="996"/>
      <c r="CD110" s="996"/>
      <c r="CE110" s="996"/>
      <c r="CF110" s="1010">
        <v>350</v>
      </c>
      <c r="CG110" s="1011"/>
      <c r="CH110" s="1011"/>
      <c r="CI110" s="1011"/>
      <c r="CJ110" s="1011"/>
      <c r="CK110" s="1012" t="s">
        <v>419</v>
      </c>
      <c r="CL110" s="1013"/>
      <c r="CM110" s="992" t="s">
        <v>420</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421</v>
      </c>
      <c r="DH110" s="996"/>
      <c r="DI110" s="996"/>
      <c r="DJ110" s="996"/>
      <c r="DK110" s="996"/>
      <c r="DL110" s="996" t="s">
        <v>421</v>
      </c>
      <c r="DM110" s="996"/>
      <c r="DN110" s="996"/>
      <c r="DO110" s="996"/>
      <c r="DP110" s="996"/>
      <c r="DQ110" s="996" t="s">
        <v>421</v>
      </c>
      <c r="DR110" s="996"/>
      <c r="DS110" s="996"/>
      <c r="DT110" s="996"/>
      <c r="DU110" s="996"/>
      <c r="DV110" s="997" t="s">
        <v>421</v>
      </c>
      <c r="DW110" s="997"/>
      <c r="DX110" s="997"/>
      <c r="DY110" s="997"/>
      <c r="DZ110" s="998"/>
    </row>
    <row r="111" spans="1:131" s="226" customFormat="1" ht="26.25" customHeight="1" x14ac:dyDescent="0.15">
      <c r="A111" s="999" t="s">
        <v>422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421</v>
      </c>
      <c r="AB111" s="1003"/>
      <c r="AC111" s="1003"/>
      <c r="AD111" s="1003"/>
      <c r="AE111" s="1004"/>
      <c r="AF111" s="1005" t="s">
        <v>121</v>
      </c>
      <c r="AG111" s="1003"/>
      <c r="AH111" s="1003"/>
      <c r="AI111" s="1003"/>
      <c r="AJ111" s="1004"/>
      <c r="AK111" s="1005" t="s">
        <v>121</v>
      </c>
      <c r="AL111" s="1003"/>
      <c r="AM111" s="1003"/>
      <c r="AN111" s="1003"/>
      <c r="AO111" s="1004"/>
      <c r="AP111" s="1006" t="s">
        <v>421</v>
      </c>
      <c r="AQ111" s="1007"/>
      <c r="AR111" s="1007"/>
      <c r="AS111" s="1007"/>
      <c r="AT111" s="1008"/>
      <c r="AU111" s="969"/>
      <c r="AV111" s="970"/>
      <c r="AW111" s="970"/>
      <c r="AX111" s="970"/>
      <c r="AY111" s="970"/>
      <c r="AZ111" s="1018" t="s">
        <v>423</v>
      </c>
      <c r="BA111" s="1019"/>
      <c r="BB111" s="1019"/>
      <c r="BC111" s="1019"/>
      <c r="BD111" s="1019"/>
      <c r="BE111" s="1019"/>
      <c r="BF111" s="1019"/>
      <c r="BG111" s="1019"/>
      <c r="BH111" s="1019"/>
      <c r="BI111" s="1019"/>
      <c r="BJ111" s="1019"/>
      <c r="BK111" s="1019"/>
      <c r="BL111" s="1019"/>
      <c r="BM111" s="1019"/>
      <c r="BN111" s="1019"/>
      <c r="BO111" s="1019"/>
      <c r="BP111" s="1020"/>
      <c r="BQ111" s="988">
        <v>140189</v>
      </c>
      <c r="BR111" s="989"/>
      <c r="BS111" s="989"/>
      <c r="BT111" s="989"/>
      <c r="BU111" s="989"/>
      <c r="BV111" s="989">
        <v>121312</v>
      </c>
      <c r="BW111" s="989"/>
      <c r="BX111" s="989"/>
      <c r="BY111" s="989"/>
      <c r="BZ111" s="989"/>
      <c r="CA111" s="989">
        <v>102320</v>
      </c>
      <c r="CB111" s="989"/>
      <c r="CC111" s="989"/>
      <c r="CD111" s="989"/>
      <c r="CE111" s="989"/>
      <c r="CF111" s="983">
        <v>3.7</v>
      </c>
      <c r="CG111" s="984"/>
      <c r="CH111" s="984"/>
      <c r="CI111" s="984"/>
      <c r="CJ111" s="984"/>
      <c r="CK111" s="1014"/>
      <c r="CL111" s="1015"/>
      <c r="CM111" s="985" t="s">
        <v>424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121</v>
      </c>
      <c r="DH111" s="989"/>
      <c r="DI111" s="989"/>
      <c r="DJ111" s="989"/>
      <c r="DK111" s="989"/>
      <c r="DL111" s="989" t="s">
        <v>121</v>
      </c>
      <c r="DM111" s="989"/>
      <c r="DN111" s="989"/>
      <c r="DO111" s="989"/>
      <c r="DP111" s="989"/>
      <c r="DQ111" s="989" t="s">
        <v>421</v>
      </c>
      <c r="DR111" s="989"/>
      <c r="DS111" s="989"/>
      <c r="DT111" s="989"/>
      <c r="DU111" s="989"/>
      <c r="DV111" s="990" t="s">
        <v>421</v>
      </c>
      <c r="DW111" s="990"/>
      <c r="DX111" s="990"/>
      <c r="DY111" s="990"/>
      <c r="DZ111" s="991"/>
    </row>
    <row r="112" spans="1:131" s="226" customFormat="1" ht="26.25" customHeight="1" x14ac:dyDescent="0.15">
      <c r="A112" s="1021" t="s">
        <v>425</v>
      </c>
      <c r="B112" s="1022"/>
      <c r="C112" s="1019" t="s">
        <v>426</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121</v>
      </c>
      <c r="AB112" s="1028"/>
      <c r="AC112" s="1028"/>
      <c r="AD112" s="1028"/>
      <c r="AE112" s="1029"/>
      <c r="AF112" s="1030" t="s">
        <v>121</v>
      </c>
      <c r="AG112" s="1028"/>
      <c r="AH112" s="1028"/>
      <c r="AI112" s="1028"/>
      <c r="AJ112" s="1029"/>
      <c r="AK112" s="1030" t="s">
        <v>421</v>
      </c>
      <c r="AL112" s="1028"/>
      <c r="AM112" s="1028"/>
      <c r="AN112" s="1028"/>
      <c r="AO112" s="1029"/>
      <c r="AP112" s="1031" t="s">
        <v>121</v>
      </c>
      <c r="AQ112" s="1032"/>
      <c r="AR112" s="1032"/>
      <c r="AS112" s="1032"/>
      <c r="AT112" s="1033"/>
      <c r="AU112" s="969"/>
      <c r="AV112" s="970"/>
      <c r="AW112" s="970"/>
      <c r="AX112" s="970"/>
      <c r="AY112" s="970"/>
      <c r="AZ112" s="1018" t="s">
        <v>427</v>
      </c>
      <c r="BA112" s="1019"/>
      <c r="BB112" s="1019"/>
      <c r="BC112" s="1019"/>
      <c r="BD112" s="1019"/>
      <c r="BE112" s="1019"/>
      <c r="BF112" s="1019"/>
      <c r="BG112" s="1019"/>
      <c r="BH112" s="1019"/>
      <c r="BI112" s="1019"/>
      <c r="BJ112" s="1019"/>
      <c r="BK112" s="1019"/>
      <c r="BL112" s="1019"/>
      <c r="BM112" s="1019"/>
      <c r="BN112" s="1019"/>
      <c r="BO112" s="1019"/>
      <c r="BP112" s="1020"/>
      <c r="BQ112" s="988">
        <v>2298916</v>
      </c>
      <c r="BR112" s="989"/>
      <c r="BS112" s="989"/>
      <c r="BT112" s="989"/>
      <c r="BU112" s="989"/>
      <c r="BV112" s="989">
        <v>2257980</v>
      </c>
      <c r="BW112" s="989"/>
      <c r="BX112" s="989"/>
      <c r="BY112" s="989"/>
      <c r="BZ112" s="989"/>
      <c r="CA112" s="989">
        <v>2095741</v>
      </c>
      <c r="CB112" s="989"/>
      <c r="CC112" s="989"/>
      <c r="CD112" s="989"/>
      <c r="CE112" s="989"/>
      <c r="CF112" s="983">
        <v>76.3</v>
      </c>
      <c r="CG112" s="984"/>
      <c r="CH112" s="984"/>
      <c r="CI112" s="984"/>
      <c r="CJ112" s="984"/>
      <c r="CK112" s="1014"/>
      <c r="CL112" s="1015"/>
      <c r="CM112" s="985" t="s">
        <v>428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421</v>
      </c>
      <c r="DH112" s="989"/>
      <c r="DI112" s="989"/>
      <c r="DJ112" s="989"/>
      <c r="DK112" s="989"/>
      <c r="DL112" s="989" t="s">
        <v>421</v>
      </c>
      <c r="DM112" s="989"/>
      <c r="DN112" s="989"/>
      <c r="DO112" s="989"/>
      <c r="DP112" s="989"/>
      <c r="DQ112" s="989" t="s">
        <v>421</v>
      </c>
      <c r="DR112" s="989"/>
      <c r="DS112" s="989"/>
      <c r="DT112" s="989"/>
      <c r="DU112" s="989"/>
      <c r="DV112" s="990" t="s">
        <v>121</v>
      </c>
      <c r="DW112" s="990"/>
      <c r="DX112" s="990"/>
      <c r="DY112" s="990"/>
      <c r="DZ112" s="991"/>
    </row>
    <row r="113" spans="1:130" s="226" customFormat="1" ht="26.25" customHeight="1" x14ac:dyDescent="0.15">
      <c r="A113" s="1023"/>
      <c r="B113" s="1024"/>
      <c r="C113" s="1019" t="s">
        <v>429</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192107</v>
      </c>
      <c r="AB113" s="1003"/>
      <c r="AC113" s="1003"/>
      <c r="AD113" s="1003"/>
      <c r="AE113" s="1004"/>
      <c r="AF113" s="1005">
        <v>181034</v>
      </c>
      <c r="AG113" s="1003"/>
      <c r="AH113" s="1003"/>
      <c r="AI113" s="1003"/>
      <c r="AJ113" s="1004"/>
      <c r="AK113" s="1005">
        <v>183299</v>
      </c>
      <c r="AL113" s="1003"/>
      <c r="AM113" s="1003"/>
      <c r="AN113" s="1003"/>
      <c r="AO113" s="1004"/>
      <c r="AP113" s="1006">
        <v>6.7</v>
      </c>
      <c r="AQ113" s="1007"/>
      <c r="AR113" s="1007"/>
      <c r="AS113" s="1007"/>
      <c r="AT113" s="1008"/>
      <c r="AU113" s="969"/>
      <c r="AV113" s="970"/>
      <c r="AW113" s="970"/>
      <c r="AX113" s="970"/>
      <c r="AY113" s="970"/>
      <c r="AZ113" s="1018" t="s">
        <v>430</v>
      </c>
      <c r="BA113" s="1019"/>
      <c r="BB113" s="1019"/>
      <c r="BC113" s="1019"/>
      <c r="BD113" s="1019"/>
      <c r="BE113" s="1019"/>
      <c r="BF113" s="1019"/>
      <c r="BG113" s="1019"/>
      <c r="BH113" s="1019"/>
      <c r="BI113" s="1019"/>
      <c r="BJ113" s="1019"/>
      <c r="BK113" s="1019"/>
      <c r="BL113" s="1019"/>
      <c r="BM113" s="1019"/>
      <c r="BN113" s="1019"/>
      <c r="BO113" s="1019"/>
      <c r="BP113" s="1020"/>
      <c r="BQ113" s="988">
        <v>231431</v>
      </c>
      <c r="BR113" s="989"/>
      <c r="BS113" s="989"/>
      <c r="BT113" s="989"/>
      <c r="BU113" s="989"/>
      <c r="BV113" s="989">
        <v>220717</v>
      </c>
      <c r="BW113" s="989"/>
      <c r="BX113" s="989"/>
      <c r="BY113" s="989"/>
      <c r="BZ113" s="989"/>
      <c r="CA113" s="989">
        <v>185622</v>
      </c>
      <c r="CB113" s="989"/>
      <c r="CC113" s="989"/>
      <c r="CD113" s="989"/>
      <c r="CE113" s="989"/>
      <c r="CF113" s="983">
        <v>6.8</v>
      </c>
      <c r="CG113" s="984"/>
      <c r="CH113" s="984"/>
      <c r="CI113" s="984"/>
      <c r="CJ113" s="984"/>
      <c r="CK113" s="1014"/>
      <c r="CL113" s="1015"/>
      <c r="CM113" s="985" t="s">
        <v>431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421</v>
      </c>
      <c r="DH113" s="1028"/>
      <c r="DI113" s="1028"/>
      <c r="DJ113" s="1028"/>
      <c r="DK113" s="1029"/>
      <c r="DL113" s="1030" t="s">
        <v>121</v>
      </c>
      <c r="DM113" s="1028"/>
      <c r="DN113" s="1028"/>
      <c r="DO113" s="1028"/>
      <c r="DP113" s="1029"/>
      <c r="DQ113" s="1030" t="s">
        <v>421</v>
      </c>
      <c r="DR113" s="1028"/>
      <c r="DS113" s="1028"/>
      <c r="DT113" s="1028"/>
      <c r="DU113" s="1029"/>
      <c r="DV113" s="1031" t="s">
        <v>121</v>
      </c>
      <c r="DW113" s="1032"/>
      <c r="DX113" s="1032"/>
      <c r="DY113" s="1032"/>
      <c r="DZ113" s="1033"/>
    </row>
    <row r="114" spans="1:130" s="226" customFormat="1" ht="26.25" customHeight="1" x14ac:dyDescent="0.15">
      <c r="A114" s="1023"/>
      <c r="B114" s="1024"/>
      <c r="C114" s="1019" t="s">
        <v>432</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22674</v>
      </c>
      <c r="AB114" s="1028"/>
      <c r="AC114" s="1028"/>
      <c r="AD114" s="1028"/>
      <c r="AE114" s="1029"/>
      <c r="AF114" s="1030">
        <v>26497</v>
      </c>
      <c r="AG114" s="1028"/>
      <c r="AH114" s="1028"/>
      <c r="AI114" s="1028"/>
      <c r="AJ114" s="1029"/>
      <c r="AK114" s="1030">
        <v>27774</v>
      </c>
      <c r="AL114" s="1028"/>
      <c r="AM114" s="1028"/>
      <c r="AN114" s="1028"/>
      <c r="AO114" s="1029"/>
      <c r="AP114" s="1031">
        <v>1</v>
      </c>
      <c r="AQ114" s="1032"/>
      <c r="AR114" s="1032"/>
      <c r="AS114" s="1032"/>
      <c r="AT114" s="1033"/>
      <c r="AU114" s="969"/>
      <c r="AV114" s="970"/>
      <c r="AW114" s="970"/>
      <c r="AX114" s="970"/>
      <c r="AY114" s="970"/>
      <c r="AZ114" s="1018" t="s">
        <v>433</v>
      </c>
      <c r="BA114" s="1019"/>
      <c r="BB114" s="1019"/>
      <c r="BC114" s="1019"/>
      <c r="BD114" s="1019"/>
      <c r="BE114" s="1019"/>
      <c r="BF114" s="1019"/>
      <c r="BG114" s="1019"/>
      <c r="BH114" s="1019"/>
      <c r="BI114" s="1019"/>
      <c r="BJ114" s="1019"/>
      <c r="BK114" s="1019"/>
      <c r="BL114" s="1019"/>
      <c r="BM114" s="1019"/>
      <c r="BN114" s="1019"/>
      <c r="BO114" s="1019"/>
      <c r="BP114" s="1020"/>
      <c r="BQ114" s="988">
        <v>1313800</v>
      </c>
      <c r="BR114" s="989"/>
      <c r="BS114" s="989"/>
      <c r="BT114" s="989"/>
      <c r="BU114" s="989"/>
      <c r="BV114" s="989">
        <v>1310523</v>
      </c>
      <c r="BW114" s="989"/>
      <c r="BX114" s="989"/>
      <c r="BY114" s="989"/>
      <c r="BZ114" s="989"/>
      <c r="CA114" s="989">
        <v>1322982</v>
      </c>
      <c r="CB114" s="989"/>
      <c r="CC114" s="989"/>
      <c r="CD114" s="989"/>
      <c r="CE114" s="989"/>
      <c r="CF114" s="983">
        <v>48.2</v>
      </c>
      <c r="CG114" s="984"/>
      <c r="CH114" s="984"/>
      <c r="CI114" s="984"/>
      <c r="CJ114" s="984"/>
      <c r="CK114" s="1014"/>
      <c r="CL114" s="1015"/>
      <c r="CM114" s="985" t="s">
        <v>434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121</v>
      </c>
      <c r="DH114" s="1028"/>
      <c r="DI114" s="1028"/>
      <c r="DJ114" s="1028"/>
      <c r="DK114" s="1029"/>
      <c r="DL114" s="1030" t="s">
        <v>121</v>
      </c>
      <c r="DM114" s="1028"/>
      <c r="DN114" s="1028"/>
      <c r="DO114" s="1028"/>
      <c r="DP114" s="1029"/>
      <c r="DQ114" s="1030" t="s">
        <v>121</v>
      </c>
      <c r="DR114" s="1028"/>
      <c r="DS114" s="1028"/>
      <c r="DT114" s="1028"/>
      <c r="DU114" s="1029"/>
      <c r="DV114" s="1031" t="s">
        <v>121</v>
      </c>
      <c r="DW114" s="1032"/>
      <c r="DX114" s="1032"/>
      <c r="DY114" s="1032"/>
      <c r="DZ114" s="1033"/>
    </row>
    <row r="115" spans="1:130" s="226" customFormat="1" ht="26.25" customHeight="1" x14ac:dyDescent="0.15">
      <c r="A115" s="1023"/>
      <c r="B115" s="1024"/>
      <c r="C115" s="1019" t="s">
        <v>435</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19711</v>
      </c>
      <c r="AB115" s="1003"/>
      <c r="AC115" s="1003"/>
      <c r="AD115" s="1003"/>
      <c r="AE115" s="1004"/>
      <c r="AF115" s="1005">
        <v>19761</v>
      </c>
      <c r="AG115" s="1003"/>
      <c r="AH115" s="1003"/>
      <c r="AI115" s="1003"/>
      <c r="AJ115" s="1004"/>
      <c r="AK115" s="1005">
        <v>19783</v>
      </c>
      <c r="AL115" s="1003"/>
      <c r="AM115" s="1003"/>
      <c r="AN115" s="1003"/>
      <c r="AO115" s="1004"/>
      <c r="AP115" s="1006">
        <v>0.7</v>
      </c>
      <c r="AQ115" s="1007"/>
      <c r="AR115" s="1007"/>
      <c r="AS115" s="1007"/>
      <c r="AT115" s="1008"/>
      <c r="AU115" s="969"/>
      <c r="AV115" s="970"/>
      <c r="AW115" s="970"/>
      <c r="AX115" s="970"/>
      <c r="AY115" s="970"/>
      <c r="AZ115" s="1018" t="s">
        <v>436</v>
      </c>
      <c r="BA115" s="1019"/>
      <c r="BB115" s="1019"/>
      <c r="BC115" s="1019"/>
      <c r="BD115" s="1019"/>
      <c r="BE115" s="1019"/>
      <c r="BF115" s="1019"/>
      <c r="BG115" s="1019"/>
      <c r="BH115" s="1019"/>
      <c r="BI115" s="1019"/>
      <c r="BJ115" s="1019"/>
      <c r="BK115" s="1019"/>
      <c r="BL115" s="1019"/>
      <c r="BM115" s="1019"/>
      <c r="BN115" s="1019"/>
      <c r="BO115" s="1019"/>
      <c r="BP115" s="1020"/>
      <c r="BQ115" s="988" t="s">
        <v>421</v>
      </c>
      <c r="BR115" s="989"/>
      <c r="BS115" s="989"/>
      <c r="BT115" s="989"/>
      <c r="BU115" s="989"/>
      <c r="BV115" s="989" t="s">
        <v>421</v>
      </c>
      <c r="BW115" s="989"/>
      <c r="BX115" s="989"/>
      <c r="BY115" s="989"/>
      <c r="BZ115" s="989"/>
      <c r="CA115" s="989" t="s">
        <v>421</v>
      </c>
      <c r="CB115" s="989"/>
      <c r="CC115" s="989"/>
      <c r="CD115" s="989"/>
      <c r="CE115" s="989"/>
      <c r="CF115" s="983" t="s">
        <v>121</v>
      </c>
      <c r="CG115" s="984"/>
      <c r="CH115" s="984"/>
      <c r="CI115" s="984"/>
      <c r="CJ115" s="984"/>
      <c r="CK115" s="1014"/>
      <c r="CL115" s="1015"/>
      <c r="CM115" s="1018" t="s">
        <v>437</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121</v>
      </c>
      <c r="DH115" s="1028"/>
      <c r="DI115" s="1028"/>
      <c r="DJ115" s="1028"/>
      <c r="DK115" s="1029"/>
      <c r="DL115" s="1030" t="s">
        <v>121</v>
      </c>
      <c r="DM115" s="1028"/>
      <c r="DN115" s="1028"/>
      <c r="DO115" s="1028"/>
      <c r="DP115" s="1029"/>
      <c r="DQ115" s="1030" t="s">
        <v>121</v>
      </c>
      <c r="DR115" s="1028"/>
      <c r="DS115" s="1028"/>
      <c r="DT115" s="1028"/>
      <c r="DU115" s="1029"/>
      <c r="DV115" s="1031" t="s">
        <v>121</v>
      </c>
      <c r="DW115" s="1032"/>
      <c r="DX115" s="1032"/>
      <c r="DY115" s="1032"/>
      <c r="DZ115" s="1033"/>
    </row>
    <row r="116" spans="1:130" s="226" customFormat="1" ht="26.25" customHeight="1" x14ac:dyDescent="0.15">
      <c r="A116" s="1025"/>
      <c r="B116" s="1026"/>
      <c r="C116" s="1034" t="s">
        <v>438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50</v>
      </c>
      <c r="AB116" s="1028"/>
      <c r="AC116" s="1028"/>
      <c r="AD116" s="1028"/>
      <c r="AE116" s="1029"/>
      <c r="AF116" s="1030">
        <v>25</v>
      </c>
      <c r="AG116" s="1028"/>
      <c r="AH116" s="1028"/>
      <c r="AI116" s="1028"/>
      <c r="AJ116" s="1029"/>
      <c r="AK116" s="1030">
        <v>112</v>
      </c>
      <c r="AL116" s="1028"/>
      <c r="AM116" s="1028"/>
      <c r="AN116" s="1028"/>
      <c r="AO116" s="1029"/>
      <c r="AP116" s="1031">
        <v>0</v>
      </c>
      <c r="AQ116" s="1032"/>
      <c r="AR116" s="1032"/>
      <c r="AS116" s="1032"/>
      <c r="AT116" s="1033"/>
      <c r="AU116" s="969"/>
      <c r="AV116" s="970"/>
      <c r="AW116" s="970"/>
      <c r="AX116" s="970"/>
      <c r="AY116" s="970"/>
      <c r="AZ116" s="1036" t="s">
        <v>439</v>
      </c>
      <c r="BA116" s="1037"/>
      <c r="BB116" s="1037"/>
      <c r="BC116" s="1037"/>
      <c r="BD116" s="1037"/>
      <c r="BE116" s="1037"/>
      <c r="BF116" s="1037"/>
      <c r="BG116" s="1037"/>
      <c r="BH116" s="1037"/>
      <c r="BI116" s="1037"/>
      <c r="BJ116" s="1037"/>
      <c r="BK116" s="1037"/>
      <c r="BL116" s="1037"/>
      <c r="BM116" s="1037"/>
      <c r="BN116" s="1037"/>
      <c r="BO116" s="1037"/>
      <c r="BP116" s="1038"/>
      <c r="BQ116" s="988" t="s">
        <v>121</v>
      </c>
      <c r="BR116" s="989"/>
      <c r="BS116" s="989"/>
      <c r="BT116" s="989"/>
      <c r="BU116" s="989"/>
      <c r="BV116" s="989" t="s">
        <v>121</v>
      </c>
      <c r="BW116" s="989"/>
      <c r="BX116" s="989"/>
      <c r="BY116" s="989"/>
      <c r="BZ116" s="989"/>
      <c r="CA116" s="989" t="s">
        <v>421</v>
      </c>
      <c r="CB116" s="989"/>
      <c r="CC116" s="989"/>
      <c r="CD116" s="989"/>
      <c r="CE116" s="989"/>
      <c r="CF116" s="983" t="s">
        <v>121</v>
      </c>
      <c r="CG116" s="984"/>
      <c r="CH116" s="984"/>
      <c r="CI116" s="984"/>
      <c r="CJ116" s="984"/>
      <c r="CK116" s="1014"/>
      <c r="CL116" s="1015"/>
      <c r="CM116" s="985" t="s">
        <v>440</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42300</v>
      </c>
      <c r="DH116" s="1028"/>
      <c r="DI116" s="1028"/>
      <c r="DJ116" s="1028"/>
      <c r="DK116" s="1029"/>
      <c r="DL116" s="1030">
        <v>38070</v>
      </c>
      <c r="DM116" s="1028"/>
      <c r="DN116" s="1028"/>
      <c r="DO116" s="1028"/>
      <c r="DP116" s="1029"/>
      <c r="DQ116" s="1030">
        <v>33840</v>
      </c>
      <c r="DR116" s="1028"/>
      <c r="DS116" s="1028"/>
      <c r="DT116" s="1028"/>
      <c r="DU116" s="1029"/>
      <c r="DV116" s="1031">
        <v>1.2</v>
      </c>
      <c r="DW116" s="1032"/>
      <c r="DX116" s="1032"/>
      <c r="DY116" s="1032"/>
      <c r="DZ116" s="1033"/>
    </row>
    <row r="117" spans="1:130" s="226" customFormat="1" ht="26.25" customHeight="1" x14ac:dyDescent="0.15">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441</v>
      </c>
      <c r="Z117" s="955"/>
      <c r="AA117" s="1045">
        <v>1594264</v>
      </c>
      <c r="AB117" s="1046"/>
      <c r="AC117" s="1046"/>
      <c r="AD117" s="1046"/>
      <c r="AE117" s="1047"/>
      <c r="AF117" s="1048">
        <v>1500398</v>
      </c>
      <c r="AG117" s="1046"/>
      <c r="AH117" s="1046"/>
      <c r="AI117" s="1046"/>
      <c r="AJ117" s="1047"/>
      <c r="AK117" s="1048">
        <v>1385564</v>
      </c>
      <c r="AL117" s="1046"/>
      <c r="AM117" s="1046"/>
      <c r="AN117" s="1046"/>
      <c r="AO117" s="1047"/>
      <c r="AP117" s="1049"/>
      <c r="AQ117" s="1050"/>
      <c r="AR117" s="1050"/>
      <c r="AS117" s="1050"/>
      <c r="AT117" s="1051"/>
      <c r="AU117" s="969"/>
      <c r="AV117" s="970"/>
      <c r="AW117" s="970"/>
      <c r="AX117" s="970"/>
      <c r="AY117" s="970"/>
      <c r="AZ117" s="1036" t="s">
        <v>442</v>
      </c>
      <c r="BA117" s="1037"/>
      <c r="BB117" s="1037"/>
      <c r="BC117" s="1037"/>
      <c r="BD117" s="1037"/>
      <c r="BE117" s="1037"/>
      <c r="BF117" s="1037"/>
      <c r="BG117" s="1037"/>
      <c r="BH117" s="1037"/>
      <c r="BI117" s="1037"/>
      <c r="BJ117" s="1037"/>
      <c r="BK117" s="1037"/>
      <c r="BL117" s="1037"/>
      <c r="BM117" s="1037"/>
      <c r="BN117" s="1037"/>
      <c r="BO117" s="1037"/>
      <c r="BP117" s="1038"/>
      <c r="BQ117" s="988" t="s">
        <v>121</v>
      </c>
      <c r="BR117" s="989"/>
      <c r="BS117" s="989"/>
      <c r="BT117" s="989"/>
      <c r="BU117" s="989"/>
      <c r="BV117" s="989" t="s">
        <v>121</v>
      </c>
      <c r="BW117" s="989"/>
      <c r="BX117" s="989"/>
      <c r="BY117" s="989"/>
      <c r="BZ117" s="989"/>
      <c r="CA117" s="989" t="s">
        <v>121</v>
      </c>
      <c r="CB117" s="989"/>
      <c r="CC117" s="989"/>
      <c r="CD117" s="989"/>
      <c r="CE117" s="989"/>
      <c r="CF117" s="983" t="s">
        <v>121</v>
      </c>
      <c r="CG117" s="984"/>
      <c r="CH117" s="984"/>
      <c r="CI117" s="984"/>
      <c r="CJ117" s="984"/>
      <c r="CK117" s="1014"/>
      <c r="CL117" s="1015"/>
      <c r="CM117" s="985" t="s">
        <v>443</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121</v>
      </c>
      <c r="DH117" s="1028"/>
      <c r="DI117" s="1028"/>
      <c r="DJ117" s="1028"/>
      <c r="DK117" s="1029"/>
      <c r="DL117" s="1030" t="s">
        <v>121</v>
      </c>
      <c r="DM117" s="1028"/>
      <c r="DN117" s="1028"/>
      <c r="DO117" s="1028"/>
      <c r="DP117" s="1029"/>
      <c r="DQ117" s="1030" t="s">
        <v>121</v>
      </c>
      <c r="DR117" s="1028"/>
      <c r="DS117" s="1028"/>
      <c r="DT117" s="1028"/>
      <c r="DU117" s="1029"/>
      <c r="DV117" s="1031" t="s">
        <v>121</v>
      </c>
      <c r="DW117" s="1032"/>
      <c r="DX117" s="1032"/>
      <c r="DY117" s="1032"/>
      <c r="DZ117" s="1033"/>
    </row>
    <row r="118" spans="1:130" s="226" customFormat="1" ht="26.25" customHeight="1" x14ac:dyDescent="0.15">
      <c r="A118" s="973" t="s">
        <v>416</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414</v>
      </c>
      <c r="AB118" s="954"/>
      <c r="AC118" s="954"/>
      <c r="AD118" s="954"/>
      <c r="AE118" s="955"/>
      <c r="AF118" s="953" t="s">
        <v>300</v>
      </c>
      <c r="AG118" s="954"/>
      <c r="AH118" s="954"/>
      <c r="AI118" s="954"/>
      <c r="AJ118" s="955"/>
      <c r="AK118" s="953" t="s">
        <v>299</v>
      </c>
      <c r="AL118" s="954"/>
      <c r="AM118" s="954"/>
      <c r="AN118" s="954"/>
      <c r="AO118" s="955"/>
      <c r="AP118" s="1040" t="s">
        <v>415</v>
      </c>
      <c r="AQ118" s="1041"/>
      <c r="AR118" s="1041"/>
      <c r="AS118" s="1041"/>
      <c r="AT118" s="1042"/>
      <c r="AU118" s="969"/>
      <c r="AV118" s="970"/>
      <c r="AW118" s="970"/>
      <c r="AX118" s="970"/>
      <c r="AY118" s="970"/>
      <c r="AZ118" s="1043" t="s">
        <v>444</v>
      </c>
      <c r="BA118" s="1034"/>
      <c r="BB118" s="1034"/>
      <c r="BC118" s="1034"/>
      <c r="BD118" s="1034"/>
      <c r="BE118" s="1034"/>
      <c r="BF118" s="1034"/>
      <c r="BG118" s="1034"/>
      <c r="BH118" s="1034"/>
      <c r="BI118" s="1034"/>
      <c r="BJ118" s="1034"/>
      <c r="BK118" s="1034"/>
      <c r="BL118" s="1034"/>
      <c r="BM118" s="1034"/>
      <c r="BN118" s="1034"/>
      <c r="BO118" s="1034"/>
      <c r="BP118" s="1035"/>
      <c r="BQ118" s="1066" t="s">
        <v>121</v>
      </c>
      <c r="BR118" s="1067"/>
      <c r="BS118" s="1067"/>
      <c r="BT118" s="1067"/>
      <c r="BU118" s="1067"/>
      <c r="BV118" s="1067" t="s">
        <v>121</v>
      </c>
      <c r="BW118" s="1067"/>
      <c r="BX118" s="1067"/>
      <c r="BY118" s="1067"/>
      <c r="BZ118" s="1067"/>
      <c r="CA118" s="1067" t="s">
        <v>121</v>
      </c>
      <c r="CB118" s="1067"/>
      <c r="CC118" s="1067"/>
      <c r="CD118" s="1067"/>
      <c r="CE118" s="1067"/>
      <c r="CF118" s="983" t="s">
        <v>121</v>
      </c>
      <c r="CG118" s="984"/>
      <c r="CH118" s="984"/>
      <c r="CI118" s="984"/>
      <c r="CJ118" s="984"/>
      <c r="CK118" s="1014"/>
      <c r="CL118" s="1015"/>
      <c r="CM118" s="985" t="s">
        <v>445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121</v>
      </c>
      <c r="DH118" s="1028"/>
      <c r="DI118" s="1028"/>
      <c r="DJ118" s="1028"/>
      <c r="DK118" s="1029"/>
      <c r="DL118" s="1030" t="s">
        <v>121</v>
      </c>
      <c r="DM118" s="1028"/>
      <c r="DN118" s="1028"/>
      <c r="DO118" s="1028"/>
      <c r="DP118" s="1029"/>
      <c r="DQ118" s="1030" t="s">
        <v>121</v>
      </c>
      <c r="DR118" s="1028"/>
      <c r="DS118" s="1028"/>
      <c r="DT118" s="1028"/>
      <c r="DU118" s="1029"/>
      <c r="DV118" s="1031" t="s">
        <v>121</v>
      </c>
      <c r="DW118" s="1032"/>
      <c r="DX118" s="1032"/>
      <c r="DY118" s="1032"/>
      <c r="DZ118" s="1033"/>
    </row>
    <row r="119" spans="1:130" s="226" customFormat="1" ht="26.25" customHeight="1" x14ac:dyDescent="0.15">
      <c r="A119" s="1127" t="s">
        <v>419</v>
      </c>
      <c r="B119" s="1013"/>
      <c r="C119" s="992" t="s">
        <v>420</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121</v>
      </c>
      <c r="AB119" s="961"/>
      <c r="AC119" s="961"/>
      <c r="AD119" s="961"/>
      <c r="AE119" s="962"/>
      <c r="AF119" s="963" t="s">
        <v>121</v>
      </c>
      <c r="AG119" s="961"/>
      <c r="AH119" s="961"/>
      <c r="AI119" s="961"/>
      <c r="AJ119" s="962"/>
      <c r="AK119" s="963" t="s">
        <v>121</v>
      </c>
      <c r="AL119" s="961"/>
      <c r="AM119" s="961"/>
      <c r="AN119" s="961"/>
      <c r="AO119" s="962"/>
      <c r="AP119" s="964" t="s">
        <v>121</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446</v>
      </c>
      <c r="BP119" s="1075"/>
      <c r="BQ119" s="1066">
        <v>14453719</v>
      </c>
      <c r="BR119" s="1067"/>
      <c r="BS119" s="1067"/>
      <c r="BT119" s="1067"/>
      <c r="BU119" s="1067"/>
      <c r="BV119" s="1067">
        <v>13813761</v>
      </c>
      <c r="BW119" s="1067"/>
      <c r="BX119" s="1067"/>
      <c r="BY119" s="1067"/>
      <c r="BZ119" s="1067"/>
      <c r="CA119" s="1067">
        <v>13321569</v>
      </c>
      <c r="CB119" s="1067"/>
      <c r="CC119" s="1067"/>
      <c r="CD119" s="1067"/>
      <c r="CE119" s="1067"/>
      <c r="CF119" s="1068"/>
      <c r="CG119" s="1069"/>
      <c r="CH119" s="1069"/>
      <c r="CI119" s="1069"/>
      <c r="CJ119" s="1070"/>
      <c r="CK119" s="1016"/>
      <c r="CL119" s="1017"/>
      <c r="CM119" s="1071" t="s">
        <v>447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97889</v>
      </c>
      <c r="DH119" s="1053"/>
      <c r="DI119" s="1053"/>
      <c r="DJ119" s="1053"/>
      <c r="DK119" s="1054"/>
      <c r="DL119" s="1052">
        <v>83242</v>
      </c>
      <c r="DM119" s="1053"/>
      <c r="DN119" s="1053"/>
      <c r="DO119" s="1053"/>
      <c r="DP119" s="1054"/>
      <c r="DQ119" s="1052">
        <v>68480</v>
      </c>
      <c r="DR119" s="1053"/>
      <c r="DS119" s="1053"/>
      <c r="DT119" s="1053"/>
      <c r="DU119" s="1054"/>
      <c r="DV119" s="1055">
        <v>2.5</v>
      </c>
      <c r="DW119" s="1056"/>
      <c r="DX119" s="1056"/>
      <c r="DY119" s="1056"/>
      <c r="DZ119" s="1057"/>
    </row>
    <row r="120" spans="1:130" s="226" customFormat="1" ht="26.25" customHeight="1" x14ac:dyDescent="0.15">
      <c r="A120" s="1128"/>
      <c r="B120" s="1015"/>
      <c r="C120" s="985" t="s">
        <v>424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121</v>
      </c>
      <c r="AB120" s="1028"/>
      <c r="AC120" s="1028"/>
      <c r="AD120" s="1028"/>
      <c r="AE120" s="1029"/>
      <c r="AF120" s="1030" t="s">
        <v>121</v>
      </c>
      <c r="AG120" s="1028"/>
      <c r="AH120" s="1028"/>
      <c r="AI120" s="1028"/>
      <c r="AJ120" s="1029"/>
      <c r="AK120" s="1030" t="s">
        <v>121</v>
      </c>
      <c r="AL120" s="1028"/>
      <c r="AM120" s="1028"/>
      <c r="AN120" s="1028"/>
      <c r="AO120" s="1029"/>
      <c r="AP120" s="1031" t="s">
        <v>121</v>
      </c>
      <c r="AQ120" s="1032"/>
      <c r="AR120" s="1032"/>
      <c r="AS120" s="1032"/>
      <c r="AT120" s="1033"/>
      <c r="AU120" s="1058" t="s">
        <v>448</v>
      </c>
      <c r="AV120" s="1059"/>
      <c r="AW120" s="1059"/>
      <c r="AX120" s="1059"/>
      <c r="AY120" s="1060"/>
      <c r="AZ120" s="1009" t="s">
        <v>449</v>
      </c>
      <c r="BA120" s="958"/>
      <c r="BB120" s="958"/>
      <c r="BC120" s="958"/>
      <c r="BD120" s="958"/>
      <c r="BE120" s="958"/>
      <c r="BF120" s="958"/>
      <c r="BG120" s="958"/>
      <c r="BH120" s="958"/>
      <c r="BI120" s="958"/>
      <c r="BJ120" s="958"/>
      <c r="BK120" s="958"/>
      <c r="BL120" s="958"/>
      <c r="BM120" s="958"/>
      <c r="BN120" s="958"/>
      <c r="BO120" s="958"/>
      <c r="BP120" s="959"/>
      <c r="BQ120" s="995">
        <v>2755830</v>
      </c>
      <c r="BR120" s="996"/>
      <c r="BS120" s="996"/>
      <c r="BT120" s="996"/>
      <c r="BU120" s="996"/>
      <c r="BV120" s="996">
        <v>2738561</v>
      </c>
      <c r="BW120" s="996"/>
      <c r="BX120" s="996"/>
      <c r="BY120" s="996"/>
      <c r="BZ120" s="996"/>
      <c r="CA120" s="996">
        <v>2722368</v>
      </c>
      <c r="CB120" s="996"/>
      <c r="CC120" s="996"/>
      <c r="CD120" s="996"/>
      <c r="CE120" s="996"/>
      <c r="CF120" s="1010">
        <v>99.1</v>
      </c>
      <c r="CG120" s="1011"/>
      <c r="CH120" s="1011"/>
      <c r="CI120" s="1011"/>
      <c r="CJ120" s="1011"/>
      <c r="CK120" s="1076" t="s">
        <v>450</v>
      </c>
      <c r="CL120" s="1077"/>
      <c r="CM120" s="1077"/>
      <c r="CN120" s="1077"/>
      <c r="CO120" s="1078"/>
      <c r="CP120" s="1084" t="s">
        <v>399</v>
      </c>
      <c r="CQ120" s="1085"/>
      <c r="CR120" s="1085"/>
      <c r="CS120" s="1085"/>
      <c r="CT120" s="1085"/>
      <c r="CU120" s="1085"/>
      <c r="CV120" s="1085"/>
      <c r="CW120" s="1085"/>
      <c r="CX120" s="1085"/>
      <c r="CY120" s="1085"/>
      <c r="CZ120" s="1085"/>
      <c r="DA120" s="1085"/>
      <c r="DB120" s="1085"/>
      <c r="DC120" s="1085"/>
      <c r="DD120" s="1085"/>
      <c r="DE120" s="1085"/>
      <c r="DF120" s="1086"/>
      <c r="DG120" s="995">
        <v>1580349</v>
      </c>
      <c r="DH120" s="996"/>
      <c r="DI120" s="996"/>
      <c r="DJ120" s="996"/>
      <c r="DK120" s="996"/>
      <c r="DL120" s="996">
        <v>1507058</v>
      </c>
      <c r="DM120" s="996"/>
      <c r="DN120" s="996"/>
      <c r="DO120" s="996"/>
      <c r="DP120" s="996"/>
      <c r="DQ120" s="996">
        <v>1327670</v>
      </c>
      <c r="DR120" s="996"/>
      <c r="DS120" s="996"/>
      <c r="DT120" s="996"/>
      <c r="DU120" s="996"/>
      <c r="DV120" s="997">
        <v>48.3</v>
      </c>
      <c r="DW120" s="997"/>
      <c r="DX120" s="997"/>
      <c r="DY120" s="997"/>
      <c r="DZ120" s="998"/>
    </row>
    <row r="121" spans="1:130" s="226" customFormat="1" ht="26.25" customHeight="1" x14ac:dyDescent="0.15">
      <c r="A121" s="1128"/>
      <c r="B121" s="1015"/>
      <c r="C121" s="1036" t="s">
        <v>451</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121</v>
      </c>
      <c r="AB121" s="1028"/>
      <c r="AC121" s="1028"/>
      <c r="AD121" s="1028"/>
      <c r="AE121" s="1029"/>
      <c r="AF121" s="1030" t="s">
        <v>121</v>
      </c>
      <c r="AG121" s="1028"/>
      <c r="AH121" s="1028"/>
      <c r="AI121" s="1028"/>
      <c r="AJ121" s="1029"/>
      <c r="AK121" s="1030" t="s">
        <v>121</v>
      </c>
      <c r="AL121" s="1028"/>
      <c r="AM121" s="1028"/>
      <c r="AN121" s="1028"/>
      <c r="AO121" s="1029"/>
      <c r="AP121" s="1031" t="s">
        <v>121</v>
      </c>
      <c r="AQ121" s="1032"/>
      <c r="AR121" s="1032"/>
      <c r="AS121" s="1032"/>
      <c r="AT121" s="1033"/>
      <c r="AU121" s="1061"/>
      <c r="AV121" s="1062"/>
      <c r="AW121" s="1062"/>
      <c r="AX121" s="1062"/>
      <c r="AY121" s="1063"/>
      <c r="AZ121" s="1018" t="s">
        <v>452</v>
      </c>
      <c r="BA121" s="1019"/>
      <c r="BB121" s="1019"/>
      <c r="BC121" s="1019"/>
      <c r="BD121" s="1019"/>
      <c r="BE121" s="1019"/>
      <c r="BF121" s="1019"/>
      <c r="BG121" s="1019"/>
      <c r="BH121" s="1019"/>
      <c r="BI121" s="1019"/>
      <c r="BJ121" s="1019"/>
      <c r="BK121" s="1019"/>
      <c r="BL121" s="1019"/>
      <c r="BM121" s="1019"/>
      <c r="BN121" s="1019"/>
      <c r="BO121" s="1019"/>
      <c r="BP121" s="1020"/>
      <c r="BQ121" s="988">
        <v>522443</v>
      </c>
      <c r="BR121" s="989"/>
      <c r="BS121" s="989"/>
      <c r="BT121" s="989"/>
      <c r="BU121" s="989"/>
      <c r="BV121" s="989">
        <v>446520</v>
      </c>
      <c r="BW121" s="989"/>
      <c r="BX121" s="989"/>
      <c r="BY121" s="989"/>
      <c r="BZ121" s="989"/>
      <c r="CA121" s="989">
        <v>387424</v>
      </c>
      <c r="CB121" s="989"/>
      <c r="CC121" s="989"/>
      <c r="CD121" s="989"/>
      <c r="CE121" s="989"/>
      <c r="CF121" s="983">
        <v>14.1</v>
      </c>
      <c r="CG121" s="984"/>
      <c r="CH121" s="984"/>
      <c r="CI121" s="984"/>
      <c r="CJ121" s="984"/>
      <c r="CK121" s="1079"/>
      <c r="CL121" s="1080"/>
      <c r="CM121" s="1080"/>
      <c r="CN121" s="1080"/>
      <c r="CO121" s="1081"/>
      <c r="CP121" s="1089" t="s">
        <v>397</v>
      </c>
      <c r="CQ121" s="1090"/>
      <c r="CR121" s="1090"/>
      <c r="CS121" s="1090"/>
      <c r="CT121" s="1090"/>
      <c r="CU121" s="1090"/>
      <c r="CV121" s="1090"/>
      <c r="CW121" s="1090"/>
      <c r="CX121" s="1090"/>
      <c r="CY121" s="1090"/>
      <c r="CZ121" s="1090"/>
      <c r="DA121" s="1090"/>
      <c r="DB121" s="1090"/>
      <c r="DC121" s="1090"/>
      <c r="DD121" s="1090"/>
      <c r="DE121" s="1090"/>
      <c r="DF121" s="1091"/>
      <c r="DG121" s="988">
        <v>718567</v>
      </c>
      <c r="DH121" s="989"/>
      <c r="DI121" s="989"/>
      <c r="DJ121" s="989"/>
      <c r="DK121" s="989"/>
      <c r="DL121" s="989">
        <v>750922</v>
      </c>
      <c r="DM121" s="989"/>
      <c r="DN121" s="989"/>
      <c r="DO121" s="989"/>
      <c r="DP121" s="989"/>
      <c r="DQ121" s="989">
        <v>768071</v>
      </c>
      <c r="DR121" s="989"/>
      <c r="DS121" s="989"/>
      <c r="DT121" s="989"/>
      <c r="DU121" s="989"/>
      <c r="DV121" s="990">
        <v>28</v>
      </c>
      <c r="DW121" s="990"/>
      <c r="DX121" s="990"/>
      <c r="DY121" s="990"/>
      <c r="DZ121" s="991"/>
    </row>
    <row r="122" spans="1:130" s="226" customFormat="1" ht="26.25" customHeight="1" x14ac:dyDescent="0.15">
      <c r="A122" s="1128"/>
      <c r="B122" s="1015"/>
      <c r="C122" s="985" t="s">
        <v>434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121</v>
      </c>
      <c r="AB122" s="1028"/>
      <c r="AC122" s="1028"/>
      <c r="AD122" s="1028"/>
      <c r="AE122" s="1029"/>
      <c r="AF122" s="1030" t="s">
        <v>121</v>
      </c>
      <c r="AG122" s="1028"/>
      <c r="AH122" s="1028"/>
      <c r="AI122" s="1028"/>
      <c r="AJ122" s="1029"/>
      <c r="AK122" s="1030" t="s">
        <v>121</v>
      </c>
      <c r="AL122" s="1028"/>
      <c r="AM122" s="1028"/>
      <c r="AN122" s="1028"/>
      <c r="AO122" s="1029"/>
      <c r="AP122" s="1031" t="s">
        <v>121</v>
      </c>
      <c r="AQ122" s="1032"/>
      <c r="AR122" s="1032"/>
      <c r="AS122" s="1032"/>
      <c r="AT122" s="1033"/>
      <c r="AU122" s="1061"/>
      <c r="AV122" s="1062"/>
      <c r="AW122" s="1062"/>
      <c r="AX122" s="1062"/>
      <c r="AY122" s="1063"/>
      <c r="AZ122" s="1043" t="s">
        <v>453</v>
      </c>
      <c r="BA122" s="1034"/>
      <c r="BB122" s="1034"/>
      <c r="BC122" s="1034"/>
      <c r="BD122" s="1034"/>
      <c r="BE122" s="1034"/>
      <c r="BF122" s="1034"/>
      <c r="BG122" s="1034"/>
      <c r="BH122" s="1034"/>
      <c r="BI122" s="1034"/>
      <c r="BJ122" s="1034"/>
      <c r="BK122" s="1034"/>
      <c r="BL122" s="1034"/>
      <c r="BM122" s="1034"/>
      <c r="BN122" s="1034"/>
      <c r="BO122" s="1034"/>
      <c r="BP122" s="1035"/>
      <c r="BQ122" s="1066">
        <v>9306440</v>
      </c>
      <c r="BR122" s="1067"/>
      <c r="BS122" s="1067"/>
      <c r="BT122" s="1067"/>
      <c r="BU122" s="1067"/>
      <c r="BV122" s="1067">
        <v>8756468</v>
      </c>
      <c r="BW122" s="1067"/>
      <c r="BX122" s="1067"/>
      <c r="BY122" s="1067"/>
      <c r="BZ122" s="1067"/>
      <c r="CA122" s="1067">
        <v>8133306</v>
      </c>
      <c r="CB122" s="1067"/>
      <c r="CC122" s="1067"/>
      <c r="CD122" s="1067"/>
      <c r="CE122" s="1067"/>
      <c r="CF122" s="1087">
        <v>296</v>
      </c>
      <c r="CG122" s="1088"/>
      <c r="CH122" s="1088"/>
      <c r="CI122" s="1088"/>
      <c r="CJ122" s="1088"/>
      <c r="CK122" s="1079"/>
      <c r="CL122" s="1080"/>
      <c r="CM122" s="1080"/>
      <c r="CN122" s="1080"/>
      <c r="CO122" s="1081"/>
      <c r="CP122" s="1089"/>
      <c r="CQ122" s="1090"/>
      <c r="CR122" s="1090"/>
      <c r="CS122" s="1090"/>
      <c r="CT122" s="1090"/>
      <c r="CU122" s="1090"/>
      <c r="CV122" s="1090"/>
      <c r="CW122" s="1090"/>
      <c r="CX122" s="1090"/>
      <c r="CY122" s="1090"/>
      <c r="CZ122" s="1090"/>
      <c r="DA122" s="1090"/>
      <c r="DB122" s="1090"/>
      <c r="DC122" s="1090"/>
      <c r="DD122" s="1090"/>
      <c r="DE122" s="1090"/>
      <c r="DF122" s="1091"/>
      <c r="DG122" s="988"/>
      <c r="DH122" s="989"/>
      <c r="DI122" s="989"/>
      <c r="DJ122" s="989"/>
      <c r="DK122" s="989"/>
      <c r="DL122" s="989"/>
      <c r="DM122" s="989"/>
      <c r="DN122" s="989"/>
      <c r="DO122" s="989"/>
      <c r="DP122" s="989"/>
      <c r="DQ122" s="989"/>
      <c r="DR122" s="989"/>
      <c r="DS122" s="989"/>
      <c r="DT122" s="989"/>
      <c r="DU122" s="989"/>
      <c r="DV122" s="990"/>
      <c r="DW122" s="990"/>
      <c r="DX122" s="990"/>
      <c r="DY122" s="990"/>
      <c r="DZ122" s="991"/>
    </row>
    <row r="123" spans="1:130" s="226" customFormat="1" ht="26.25" customHeight="1" x14ac:dyDescent="0.15">
      <c r="A123" s="1128"/>
      <c r="B123" s="1015"/>
      <c r="C123" s="985" t="s">
        <v>440</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5209</v>
      </c>
      <c r="AB123" s="1028"/>
      <c r="AC123" s="1028"/>
      <c r="AD123" s="1028"/>
      <c r="AE123" s="1029"/>
      <c r="AF123" s="1030">
        <v>5115</v>
      </c>
      <c r="AG123" s="1028"/>
      <c r="AH123" s="1028"/>
      <c r="AI123" s="1028"/>
      <c r="AJ123" s="1029"/>
      <c r="AK123" s="1030">
        <v>5021</v>
      </c>
      <c r="AL123" s="1028"/>
      <c r="AM123" s="1028"/>
      <c r="AN123" s="1028"/>
      <c r="AO123" s="1029"/>
      <c r="AP123" s="1031">
        <v>0.2</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454</v>
      </c>
      <c r="BP123" s="1075"/>
      <c r="BQ123" s="1134">
        <v>12584713</v>
      </c>
      <c r="BR123" s="1135"/>
      <c r="BS123" s="1135"/>
      <c r="BT123" s="1135"/>
      <c r="BU123" s="1135"/>
      <c r="BV123" s="1135">
        <v>11941549</v>
      </c>
      <c r="BW123" s="1135"/>
      <c r="BX123" s="1135"/>
      <c r="BY123" s="1135"/>
      <c r="BZ123" s="1135"/>
      <c r="CA123" s="1135">
        <v>11243098</v>
      </c>
      <c r="CB123" s="1135"/>
      <c r="CC123" s="1135"/>
      <c r="CD123" s="1135"/>
      <c r="CE123" s="1135"/>
      <c r="CF123" s="1068"/>
      <c r="CG123" s="1069"/>
      <c r="CH123" s="1069"/>
      <c r="CI123" s="1069"/>
      <c r="CJ123" s="1070"/>
      <c r="CK123" s="1079"/>
      <c r="CL123" s="1080"/>
      <c r="CM123" s="1080"/>
      <c r="CN123" s="1080"/>
      <c r="CO123" s="1081"/>
      <c r="CP123" s="1089"/>
      <c r="CQ123" s="1090"/>
      <c r="CR123" s="1090"/>
      <c r="CS123" s="1090"/>
      <c r="CT123" s="1090"/>
      <c r="CU123" s="1090"/>
      <c r="CV123" s="1090"/>
      <c r="CW123" s="1090"/>
      <c r="CX123" s="1090"/>
      <c r="CY123" s="1090"/>
      <c r="CZ123" s="1090"/>
      <c r="DA123" s="1090"/>
      <c r="DB123" s="1090"/>
      <c r="DC123" s="1090"/>
      <c r="DD123" s="1090"/>
      <c r="DE123" s="1090"/>
      <c r="DF123" s="1091"/>
      <c r="DG123" s="1027"/>
      <c r="DH123" s="1028"/>
      <c r="DI123" s="1028"/>
      <c r="DJ123" s="1028"/>
      <c r="DK123" s="1029"/>
      <c r="DL123" s="1030"/>
      <c r="DM123" s="1028"/>
      <c r="DN123" s="1028"/>
      <c r="DO123" s="1028"/>
      <c r="DP123" s="1029"/>
      <c r="DQ123" s="1030"/>
      <c r="DR123" s="1028"/>
      <c r="DS123" s="1028"/>
      <c r="DT123" s="1028"/>
      <c r="DU123" s="1029"/>
      <c r="DV123" s="1031"/>
      <c r="DW123" s="1032"/>
      <c r="DX123" s="1032"/>
      <c r="DY123" s="1032"/>
      <c r="DZ123" s="1033"/>
    </row>
    <row r="124" spans="1:130" s="226" customFormat="1" ht="26.25" customHeight="1" thickBot="1" x14ac:dyDescent="0.2">
      <c r="A124" s="1128"/>
      <c r="B124" s="1015"/>
      <c r="C124" s="985" t="s">
        <v>443</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121</v>
      </c>
      <c r="AB124" s="1028"/>
      <c r="AC124" s="1028"/>
      <c r="AD124" s="1028"/>
      <c r="AE124" s="1029"/>
      <c r="AF124" s="1030" t="s">
        <v>121</v>
      </c>
      <c r="AG124" s="1028"/>
      <c r="AH124" s="1028"/>
      <c r="AI124" s="1028"/>
      <c r="AJ124" s="1029"/>
      <c r="AK124" s="1030" t="s">
        <v>121</v>
      </c>
      <c r="AL124" s="1028"/>
      <c r="AM124" s="1028"/>
      <c r="AN124" s="1028"/>
      <c r="AO124" s="1029"/>
      <c r="AP124" s="1031" t="s">
        <v>121</v>
      </c>
      <c r="AQ124" s="1032"/>
      <c r="AR124" s="1032"/>
      <c r="AS124" s="1032"/>
      <c r="AT124" s="1033"/>
      <c r="AU124" s="1130" t="s">
        <v>455</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63.9</v>
      </c>
      <c r="BR124" s="1097"/>
      <c r="BS124" s="1097"/>
      <c r="BT124" s="1097"/>
      <c r="BU124" s="1097"/>
      <c r="BV124" s="1097">
        <v>67.2</v>
      </c>
      <c r="BW124" s="1097"/>
      <c r="BX124" s="1097"/>
      <c r="BY124" s="1097"/>
      <c r="BZ124" s="1097"/>
      <c r="CA124" s="1097">
        <v>75.599999999999994</v>
      </c>
      <c r="CB124" s="1097"/>
      <c r="CC124" s="1097"/>
      <c r="CD124" s="1097"/>
      <c r="CE124" s="1097"/>
      <c r="CF124" s="1098"/>
      <c r="CG124" s="1099"/>
      <c r="CH124" s="1099"/>
      <c r="CI124" s="1099"/>
      <c r="CJ124" s="1100"/>
      <c r="CK124" s="1082"/>
      <c r="CL124" s="1082"/>
      <c r="CM124" s="1082"/>
      <c r="CN124" s="1082"/>
      <c r="CO124" s="1083"/>
      <c r="CP124" s="1089" t="s">
        <v>456</v>
      </c>
      <c r="CQ124" s="1090"/>
      <c r="CR124" s="1090"/>
      <c r="CS124" s="1090"/>
      <c r="CT124" s="1090"/>
      <c r="CU124" s="1090"/>
      <c r="CV124" s="1090"/>
      <c r="CW124" s="1090"/>
      <c r="CX124" s="1090"/>
      <c r="CY124" s="1090"/>
      <c r="CZ124" s="1090"/>
      <c r="DA124" s="1090"/>
      <c r="DB124" s="1090"/>
      <c r="DC124" s="1090"/>
      <c r="DD124" s="1090"/>
      <c r="DE124" s="1090"/>
      <c r="DF124" s="1091"/>
      <c r="DG124" s="1074" t="s">
        <v>121</v>
      </c>
      <c r="DH124" s="1053"/>
      <c r="DI124" s="1053"/>
      <c r="DJ124" s="1053"/>
      <c r="DK124" s="1054"/>
      <c r="DL124" s="1052" t="s">
        <v>121</v>
      </c>
      <c r="DM124" s="1053"/>
      <c r="DN124" s="1053"/>
      <c r="DO124" s="1053"/>
      <c r="DP124" s="1054"/>
      <c r="DQ124" s="1052" t="s">
        <v>121</v>
      </c>
      <c r="DR124" s="1053"/>
      <c r="DS124" s="1053"/>
      <c r="DT124" s="1053"/>
      <c r="DU124" s="1054"/>
      <c r="DV124" s="1055" t="s">
        <v>121</v>
      </c>
      <c r="DW124" s="1056"/>
      <c r="DX124" s="1056"/>
      <c r="DY124" s="1056"/>
      <c r="DZ124" s="1057"/>
    </row>
    <row r="125" spans="1:130" s="226" customFormat="1" ht="26.25" customHeight="1" x14ac:dyDescent="0.15">
      <c r="A125" s="1128"/>
      <c r="B125" s="1015"/>
      <c r="C125" s="985" t="s">
        <v>445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121</v>
      </c>
      <c r="AB125" s="1028"/>
      <c r="AC125" s="1028"/>
      <c r="AD125" s="1028"/>
      <c r="AE125" s="1029"/>
      <c r="AF125" s="1030" t="s">
        <v>121</v>
      </c>
      <c r="AG125" s="1028"/>
      <c r="AH125" s="1028"/>
      <c r="AI125" s="1028"/>
      <c r="AJ125" s="1029"/>
      <c r="AK125" s="1030" t="s">
        <v>121</v>
      </c>
      <c r="AL125" s="1028"/>
      <c r="AM125" s="1028"/>
      <c r="AN125" s="1028"/>
      <c r="AO125" s="1029"/>
      <c r="AP125" s="1031" t="s">
        <v>121</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457</v>
      </c>
      <c r="CL125" s="1077"/>
      <c r="CM125" s="1077"/>
      <c r="CN125" s="1077"/>
      <c r="CO125" s="1078"/>
      <c r="CP125" s="1009" t="s">
        <v>458</v>
      </c>
      <c r="CQ125" s="958"/>
      <c r="CR125" s="958"/>
      <c r="CS125" s="958"/>
      <c r="CT125" s="958"/>
      <c r="CU125" s="958"/>
      <c r="CV125" s="958"/>
      <c r="CW125" s="958"/>
      <c r="CX125" s="958"/>
      <c r="CY125" s="958"/>
      <c r="CZ125" s="958"/>
      <c r="DA125" s="958"/>
      <c r="DB125" s="958"/>
      <c r="DC125" s="958"/>
      <c r="DD125" s="958"/>
      <c r="DE125" s="958"/>
      <c r="DF125" s="959"/>
      <c r="DG125" s="995" t="s">
        <v>121</v>
      </c>
      <c r="DH125" s="996"/>
      <c r="DI125" s="996"/>
      <c r="DJ125" s="996"/>
      <c r="DK125" s="996"/>
      <c r="DL125" s="996" t="s">
        <v>121</v>
      </c>
      <c r="DM125" s="996"/>
      <c r="DN125" s="996"/>
      <c r="DO125" s="996"/>
      <c r="DP125" s="996"/>
      <c r="DQ125" s="996" t="s">
        <v>121</v>
      </c>
      <c r="DR125" s="996"/>
      <c r="DS125" s="996"/>
      <c r="DT125" s="996"/>
      <c r="DU125" s="996"/>
      <c r="DV125" s="997" t="s">
        <v>121</v>
      </c>
      <c r="DW125" s="997"/>
      <c r="DX125" s="997"/>
      <c r="DY125" s="997"/>
      <c r="DZ125" s="998"/>
    </row>
    <row r="126" spans="1:130" s="226" customFormat="1" ht="26.25" customHeight="1" thickBot="1" x14ac:dyDescent="0.2">
      <c r="A126" s="1128"/>
      <c r="B126" s="1015"/>
      <c r="C126" s="985" t="s">
        <v>447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121</v>
      </c>
      <c r="AB126" s="1028"/>
      <c r="AC126" s="1028"/>
      <c r="AD126" s="1028"/>
      <c r="AE126" s="1029"/>
      <c r="AF126" s="1030" t="s">
        <v>121</v>
      </c>
      <c r="AG126" s="1028"/>
      <c r="AH126" s="1028"/>
      <c r="AI126" s="1028"/>
      <c r="AJ126" s="1029"/>
      <c r="AK126" s="1030" t="s">
        <v>121</v>
      </c>
      <c r="AL126" s="1028"/>
      <c r="AM126" s="1028"/>
      <c r="AN126" s="1028"/>
      <c r="AO126" s="1029"/>
      <c r="AP126" s="1031" t="s">
        <v>121</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459</v>
      </c>
      <c r="CQ126" s="1019"/>
      <c r="CR126" s="1019"/>
      <c r="CS126" s="1019"/>
      <c r="CT126" s="1019"/>
      <c r="CU126" s="1019"/>
      <c r="CV126" s="1019"/>
      <c r="CW126" s="1019"/>
      <c r="CX126" s="1019"/>
      <c r="CY126" s="1019"/>
      <c r="CZ126" s="1019"/>
      <c r="DA126" s="1019"/>
      <c r="DB126" s="1019"/>
      <c r="DC126" s="1019"/>
      <c r="DD126" s="1019"/>
      <c r="DE126" s="1019"/>
      <c r="DF126" s="1020"/>
      <c r="DG126" s="988" t="s">
        <v>121</v>
      </c>
      <c r="DH126" s="989"/>
      <c r="DI126" s="989"/>
      <c r="DJ126" s="989"/>
      <c r="DK126" s="989"/>
      <c r="DL126" s="989" t="s">
        <v>121</v>
      </c>
      <c r="DM126" s="989"/>
      <c r="DN126" s="989"/>
      <c r="DO126" s="989"/>
      <c r="DP126" s="989"/>
      <c r="DQ126" s="989" t="s">
        <v>121</v>
      </c>
      <c r="DR126" s="989"/>
      <c r="DS126" s="989"/>
      <c r="DT126" s="989"/>
      <c r="DU126" s="989"/>
      <c r="DV126" s="990" t="s">
        <v>121</v>
      </c>
      <c r="DW126" s="990"/>
      <c r="DX126" s="990"/>
      <c r="DY126" s="990"/>
      <c r="DZ126" s="991"/>
    </row>
    <row r="127" spans="1:130" s="226" customFormat="1" ht="26.25" customHeight="1" x14ac:dyDescent="0.15">
      <c r="A127" s="1129"/>
      <c r="B127" s="1017"/>
      <c r="C127" s="1071" t="s">
        <v>460</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14502</v>
      </c>
      <c r="AB127" s="1028"/>
      <c r="AC127" s="1028"/>
      <c r="AD127" s="1028"/>
      <c r="AE127" s="1029"/>
      <c r="AF127" s="1030">
        <v>14646</v>
      </c>
      <c r="AG127" s="1028"/>
      <c r="AH127" s="1028"/>
      <c r="AI127" s="1028"/>
      <c r="AJ127" s="1029"/>
      <c r="AK127" s="1030">
        <v>14762</v>
      </c>
      <c r="AL127" s="1028"/>
      <c r="AM127" s="1028"/>
      <c r="AN127" s="1028"/>
      <c r="AO127" s="1029"/>
      <c r="AP127" s="1031">
        <v>0.5</v>
      </c>
      <c r="AQ127" s="1032"/>
      <c r="AR127" s="1032"/>
      <c r="AS127" s="1032"/>
      <c r="AT127" s="1033"/>
      <c r="AU127" s="262"/>
      <c r="AV127" s="262"/>
      <c r="AW127" s="262"/>
      <c r="AX127" s="1101" t="s">
        <v>461</v>
      </c>
      <c r="AY127" s="1102"/>
      <c r="AZ127" s="1102"/>
      <c r="BA127" s="1102"/>
      <c r="BB127" s="1102"/>
      <c r="BC127" s="1102"/>
      <c r="BD127" s="1102"/>
      <c r="BE127" s="1103"/>
      <c r="BF127" s="1104" t="s">
        <v>462</v>
      </c>
      <c r="BG127" s="1102"/>
      <c r="BH127" s="1102"/>
      <c r="BI127" s="1102"/>
      <c r="BJ127" s="1102"/>
      <c r="BK127" s="1102"/>
      <c r="BL127" s="1103"/>
      <c r="BM127" s="1104" t="s">
        <v>463</v>
      </c>
      <c r="BN127" s="1102"/>
      <c r="BO127" s="1102"/>
      <c r="BP127" s="1102"/>
      <c r="BQ127" s="1102"/>
      <c r="BR127" s="1102"/>
      <c r="BS127" s="1103"/>
      <c r="BT127" s="1104" t="s">
        <v>464</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465</v>
      </c>
      <c r="CQ127" s="1019"/>
      <c r="CR127" s="1019"/>
      <c r="CS127" s="1019"/>
      <c r="CT127" s="1019"/>
      <c r="CU127" s="1019"/>
      <c r="CV127" s="1019"/>
      <c r="CW127" s="1019"/>
      <c r="CX127" s="1019"/>
      <c r="CY127" s="1019"/>
      <c r="CZ127" s="1019"/>
      <c r="DA127" s="1019"/>
      <c r="DB127" s="1019"/>
      <c r="DC127" s="1019"/>
      <c r="DD127" s="1019"/>
      <c r="DE127" s="1019"/>
      <c r="DF127" s="1020"/>
      <c r="DG127" s="988" t="s">
        <v>121</v>
      </c>
      <c r="DH127" s="989"/>
      <c r="DI127" s="989"/>
      <c r="DJ127" s="989"/>
      <c r="DK127" s="989"/>
      <c r="DL127" s="989" t="s">
        <v>121</v>
      </c>
      <c r="DM127" s="989"/>
      <c r="DN127" s="989"/>
      <c r="DO127" s="989"/>
      <c r="DP127" s="989"/>
      <c r="DQ127" s="989" t="s">
        <v>121</v>
      </c>
      <c r="DR127" s="989"/>
      <c r="DS127" s="989"/>
      <c r="DT127" s="989"/>
      <c r="DU127" s="989"/>
      <c r="DV127" s="990" t="s">
        <v>121</v>
      </c>
      <c r="DW127" s="990"/>
      <c r="DX127" s="990"/>
      <c r="DY127" s="990"/>
      <c r="DZ127" s="991"/>
    </row>
    <row r="128" spans="1:130" s="226" customFormat="1" ht="26.25" customHeight="1" thickBot="1" x14ac:dyDescent="0.2">
      <c r="A128" s="1112" t="s">
        <v>466</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467</v>
      </c>
      <c r="X128" s="1114"/>
      <c r="Y128" s="1114"/>
      <c r="Z128" s="1115"/>
      <c r="AA128" s="1116">
        <v>62633</v>
      </c>
      <c r="AB128" s="1117"/>
      <c r="AC128" s="1117"/>
      <c r="AD128" s="1117"/>
      <c r="AE128" s="1118"/>
      <c r="AF128" s="1119">
        <v>61536</v>
      </c>
      <c r="AG128" s="1117"/>
      <c r="AH128" s="1117"/>
      <c r="AI128" s="1117"/>
      <c r="AJ128" s="1118"/>
      <c r="AK128" s="1119">
        <v>68177</v>
      </c>
      <c r="AL128" s="1117"/>
      <c r="AM128" s="1117"/>
      <c r="AN128" s="1117"/>
      <c r="AO128" s="1118"/>
      <c r="AP128" s="1120"/>
      <c r="AQ128" s="1121"/>
      <c r="AR128" s="1121"/>
      <c r="AS128" s="1121"/>
      <c r="AT128" s="1122"/>
      <c r="AU128" s="262"/>
      <c r="AV128" s="262"/>
      <c r="AW128" s="262"/>
      <c r="AX128" s="957" t="s">
        <v>468</v>
      </c>
      <c r="AY128" s="958"/>
      <c r="AZ128" s="958"/>
      <c r="BA128" s="958"/>
      <c r="BB128" s="958"/>
      <c r="BC128" s="958"/>
      <c r="BD128" s="958"/>
      <c r="BE128" s="959"/>
      <c r="BF128" s="1123" t="s">
        <v>121</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469</v>
      </c>
      <c r="CQ128" s="1106"/>
      <c r="CR128" s="1106"/>
      <c r="CS128" s="1106"/>
      <c r="CT128" s="1106"/>
      <c r="CU128" s="1106"/>
      <c r="CV128" s="1106"/>
      <c r="CW128" s="1106"/>
      <c r="CX128" s="1106"/>
      <c r="CY128" s="1106"/>
      <c r="CZ128" s="1106"/>
      <c r="DA128" s="1106"/>
      <c r="DB128" s="1106"/>
      <c r="DC128" s="1106"/>
      <c r="DD128" s="1106"/>
      <c r="DE128" s="1106"/>
      <c r="DF128" s="1107"/>
      <c r="DG128" s="1108" t="s">
        <v>121</v>
      </c>
      <c r="DH128" s="1109"/>
      <c r="DI128" s="1109"/>
      <c r="DJ128" s="1109"/>
      <c r="DK128" s="1109"/>
      <c r="DL128" s="1109" t="s">
        <v>121</v>
      </c>
      <c r="DM128" s="1109"/>
      <c r="DN128" s="1109"/>
      <c r="DO128" s="1109"/>
      <c r="DP128" s="1109"/>
      <c r="DQ128" s="1109" t="s">
        <v>121</v>
      </c>
      <c r="DR128" s="1109"/>
      <c r="DS128" s="1109"/>
      <c r="DT128" s="1109"/>
      <c r="DU128" s="1109"/>
      <c r="DV128" s="1110" t="s">
        <v>121</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470</v>
      </c>
      <c r="X129" s="1143"/>
      <c r="Y129" s="1143"/>
      <c r="Z129" s="1144"/>
      <c r="AA129" s="1027">
        <v>4059831</v>
      </c>
      <c r="AB129" s="1028"/>
      <c r="AC129" s="1028"/>
      <c r="AD129" s="1028"/>
      <c r="AE129" s="1029"/>
      <c r="AF129" s="1030">
        <v>3861753</v>
      </c>
      <c r="AG129" s="1028"/>
      <c r="AH129" s="1028"/>
      <c r="AI129" s="1028"/>
      <c r="AJ129" s="1029"/>
      <c r="AK129" s="1030">
        <v>3767998</v>
      </c>
      <c r="AL129" s="1028"/>
      <c r="AM129" s="1028"/>
      <c r="AN129" s="1028"/>
      <c r="AO129" s="1029"/>
      <c r="AP129" s="1145"/>
      <c r="AQ129" s="1146"/>
      <c r="AR129" s="1146"/>
      <c r="AS129" s="1146"/>
      <c r="AT129" s="1147"/>
      <c r="AU129" s="264"/>
      <c r="AV129" s="264"/>
      <c r="AW129" s="264"/>
      <c r="AX129" s="1136" t="s">
        <v>471</v>
      </c>
      <c r="AY129" s="1019"/>
      <c r="AZ129" s="1019"/>
      <c r="BA129" s="1019"/>
      <c r="BB129" s="1019"/>
      <c r="BC129" s="1019"/>
      <c r="BD129" s="1019"/>
      <c r="BE129" s="1020"/>
      <c r="BF129" s="1137" t="s">
        <v>121</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472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473</v>
      </c>
      <c r="X130" s="1143"/>
      <c r="Y130" s="1143"/>
      <c r="Z130" s="1144"/>
      <c r="AA130" s="1027">
        <v>1137492</v>
      </c>
      <c r="AB130" s="1028"/>
      <c r="AC130" s="1028"/>
      <c r="AD130" s="1028"/>
      <c r="AE130" s="1029"/>
      <c r="AF130" s="1030">
        <v>1076335</v>
      </c>
      <c r="AG130" s="1028"/>
      <c r="AH130" s="1028"/>
      <c r="AI130" s="1028"/>
      <c r="AJ130" s="1029"/>
      <c r="AK130" s="1030">
        <v>1020601</v>
      </c>
      <c r="AL130" s="1028"/>
      <c r="AM130" s="1028"/>
      <c r="AN130" s="1028"/>
      <c r="AO130" s="1029"/>
      <c r="AP130" s="1145"/>
      <c r="AQ130" s="1146"/>
      <c r="AR130" s="1146"/>
      <c r="AS130" s="1146"/>
      <c r="AT130" s="1147"/>
      <c r="AU130" s="264"/>
      <c r="AV130" s="264"/>
      <c r="AW130" s="264"/>
      <c r="AX130" s="1136" t="s">
        <v>474</v>
      </c>
      <c r="AY130" s="1019"/>
      <c r="AZ130" s="1019"/>
      <c r="BA130" s="1019"/>
      <c r="BB130" s="1019"/>
      <c r="BC130" s="1019"/>
      <c r="BD130" s="1019"/>
      <c r="BE130" s="1020"/>
      <c r="BF130" s="1173">
        <v>12.4</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475</v>
      </c>
      <c r="X131" s="1181"/>
      <c r="Y131" s="1181"/>
      <c r="Z131" s="1182"/>
      <c r="AA131" s="1074">
        <v>2922339</v>
      </c>
      <c r="AB131" s="1053"/>
      <c r="AC131" s="1053"/>
      <c r="AD131" s="1053"/>
      <c r="AE131" s="1054"/>
      <c r="AF131" s="1052">
        <v>2785418</v>
      </c>
      <c r="AG131" s="1053"/>
      <c r="AH131" s="1053"/>
      <c r="AI131" s="1053"/>
      <c r="AJ131" s="1054"/>
      <c r="AK131" s="1052">
        <v>2747397</v>
      </c>
      <c r="AL131" s="1053"/>
      <c r="AM131" s="1053"/>
      <c r="AN131" s="1053"/>
      <c r="AO131" s="1054"/>
      <c r="AP131" s="1183"/>
      <c r="AQ131" s="1184"/>
      <c r="AR131" s="1184"/>
      <c r="AS131" s="1184"/>
      <c r="AT131" s="1185"/>
      <c r="AU131" s="264"/>
      <c r="AV131" s="264"/>
      <c r="AW131" s="264"/>
      <c r="AX131" s="1155" t="s">
        <v>476</v>
      </c>
      <c r="AY131" s="1106"/>
      <c r="AZ131" s="1106"/>
      <c r="BA131" s="1106"/>
      <c r="BB131" s="1106"/>
      <c r="BC131" s="1106"/>
      <c r="BD131" s="1106"/>
      <c r="BE131" s="1107"/>
      <c r="BF131" s="1156">
        <v>75.599999999999994</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477</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478</v>
      </c>
      <c r="W132" s="1166"/>
      <c r="X132" s="1166"/>
      <c r="Y132" s="1166"/>
      <c r="Z132" s="1167"/>
      <c r="AA132" s="1168">
        <v>13.487107419999999</v>
      </c>
      <c r="AB132" s="1169"/>
      <c r="AC132" s="1169"/>
      <c r="AD132" s="1169"/>
      <c r="AE132" s="1170"/>
      <c r="AF132" s="1171">
        <v>13.01517402</v>
      </c>
      <c r="AG132" s="1169"/>
      <c r="AH132" s="1169"/>
      <c r="AI132" s="1169"/>
      <c r="AJ132" s="1170"/>
      <c r="AK132" s="1171">
        <v>10.802458659999999</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479</v>
      </c>
      <c r="W133" s="1149"/>
      <c r="X133" s="1149"/>
      <c r="Y133" s="1149"/>
      <c r="Z133" s="1150"/>
      <c r="AA133" s="1151">
        <v>13.1</v>
      </c>
      <c r="AB133" s="1152"/>
      <c r="AC133" s="1152"/>
      <c r="AD133" s="1152"/>
      <c r="AE133" s="1153"/>
      <c r="AF133" s="1151">
        <v>13.1</v>
      </c>
      <c r="AG133" s="1152"/>
      <c r="AH133" s="1152"/>
      <c r="AI133" s="1152"/>
      <c r="AJ133" s="1153"/>
      <c r="AK133" s="1151">
        <v>12.4</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H6QQMfvBI/GJrRqIrw6nz8xubcLkcKzpW1r0diOQvWMA12jr7NouW+YVDlYJODmMyQUVuAwBCDeJtHUtJ1Hvw==" saltValue="dWRRyRAy58EEgananYrc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Q110"/>
  <sheetViews>
    <sheetView showGridLines="0" view="pageBreakPreview" topLeftCell="S16" zoomScale="70" zoomScaleNormal="85" zoomScaleSheetLayoutView="70" workbookViewId="0">
      <selection activeCell="BI54" sqref="BI5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DuKVrwAK5yz0Qm/tTr9IYA6ruqkvCE54Z3S8NFsWJPhsRI9caYdL+iWOCdz7u+pB6d1bO23TQ5D+WyoJ8DkXA==" saltValue="pYwKO/Xh1C9E5wLdTHfh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L103"/>
  <sheetViews>
    <sheetView showGridLines="0" topLeftCell="Z52" zoomScale="80" zoomScaleNormal="80" zoomScaleSheetLayoutView="55" workbookViewId="0">
      <selection activeCell="W22" sqref="W22:Y2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mHQJY1fhXSXr2khlrFQONxDaZ57VRGooxApSjOFqrsNMldF3bKuIf1VNOyG3cRvKSVySgo6Y4B1l+rcI/9KGQ==" saltValue="YkmGv23gy26Y4bCK1a+S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W22" sqref="W22:Y2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483</v>
      </c>
      <c r="AP7" s="283"/>
      <c r="AQ7" s="284" t="s">
        <v>484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485</v>
      </c>
      <c r="AQ8" s="290" t="s">
        <v>486</v>
      </c>
      <c r="AR8" s="291" t="s">
        <v>487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488</v>
      </c>
      <c r="AL9" s="1192"/>
      <c r="AM9" s="1192"/>
      <c r="AN9" s="1193"/>
      <c r="AO9" s="292">
        <v>730380</v>
      </c>
      <c r="AP9" s="292">
        <v>152131</v>
      </c>
      <c r="AQ9" s="293">
        <v>216903</v>
      </c>
      <c r="AR9" s="294">
        <v>-29.9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489</v>
      </c>
      <c r="AL10" s="1192"/>
      <c r="AM10" s="1192"/>
      <c r="AN10" s="1193"/>
      <c r="AO10" s="295">
        <v>131463</v>
      </c>
      <c r="AP10" s="295">
        <v>27382</v>
      </c>
      <c r="AQ10" s="296">
        <v>28917</v>
      </c>
      <c r="AR10" s="297">
        <v>-5.3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490</v>
      </c>
      <c r="AL11" s="1192"/>
      <c r="AM11" s="1192"/>
      <c r="AN11" s="1193"/>
      <c r="AO11" s="295">
        <v>158128</v>
      </c>
      <c r="AP11" s="295">
        <v>32936</v>
      </c>
      <c r="AQ11" s="296">
        <v>25458</v>
      </c>
      <c r="AR11" s="297">
        <v>29.4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491</v>
      </c>
      <c r="AL12" s="1192"/>
      <c r="AM12" s="1192"/>
      <c r="AN12" s="1193"/>
      <c r="AO12" s="295">
        <v>14778</v>
      </c>
      <c r="AP12" s="295">
        <v>3078</v>
      </c>
      <c r="AQ12" s="296">
        <v>3963</v>
      </c>
      <c r="AR12" s="297">
        <v>-22.3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492</v>
      </c>
      <c r="AL13" s="1192"/>
      <c r="AM13" s="1192"/>
      <c r="AN13" s="1193"/>
      <c r="AO13" s="295" t="s">
        <v>493</v>
      </c>
      <c r="AP13" s="295" t="s">
        <v>493</v>
      </c>
      <c r="AQ13" s="296" t="s">
        <v>493</v>
      </c>
      <c r="AR13" s="297" t="s">
        <v>493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494</v>
      </c>
      <c r="AL14" s="1192"/>
      <c r="AM14" s="1192"/>
      <c r="AN14" s="1193"/>
      <c r="AO14" s="295">
        <v>35187</v>
      </c>
      <c r="AP14" s="295">
        <v>7329</v>
      </c>
      <c r="AQ14" s="296">
        <v>8580</v>
      </c>
      <c r="AR14" s="297">
        <v>-14.6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495</v>
      </c>
      <c r="AL15" s="1192"/>
      <c r="AM15" s="1192"/>
      <c r="AN15" s="1193"/>
      <c r="AO15" s="295">
        <v>32551</v>
      </c>
      <c r="AP15" s="295">
        <v>6780</v>
      </c>
      <c r="AQ15" s="296">
        <v>5076</v>
      </c>
      <c r="AR15" s="297">
        <v>33.6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496</v>
      </c>
      <c r="AL16" s="1195"/>
      <c r="AM16" s="1195"/>
      <c r="AN16" s="1196"/>
      <c r="AO16" s="295">
        <v>-68486</v>
      </c>
      <c r="AP16" s="295">
        <v>-14265</v>
      </c>
      <c r="AQ16" s="296">
        <v>-20614</v>
      </c>
      <c r="AR16" s="297">
        <v>-30.8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1034001</v>
      </c>
      <c r="AP17" s="295">
        <v>215372</v>
      </c>
      <c r="AQ17" s="296">
        <v>268284</v>
      </c>
      <c r="AR17" s="297">
        <v>-19.7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501</v>
      </c>
      <c r="AL21" s="1187"/>
      <c r="AM21" s="1187"/>
      <c r="AN21" s="1188"/>
      <c r="AO21" s="307">
        <v>18.12</v>
      </c>
      <c r="AP21" s="308">
        <v>24.83</v>
      </c>
      <c r="AQ21" s="309">
        <v>-6.71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502</v>
      </c>
      <c r="AL22" s="1187"/>
      <c r="AM22" s="1187"/>
      <c r="AN22" s="1188"/>
      <c r="AO22" s="312">
        <v>97.7</v>
      </c>
      <c r="AP22" s="313">
        <v>94</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504</v>
      </c>
      <c r="AO27" s="273"/>
      <c r="AP27" s="273"/>
      <c r="AQ27" s="273"/>
      <c r="AR27" s="273"/>
      <c r="AS27" s="273"/>
      <c r="AT27" s="273"/>
    </row>
    <row r="28" spans="1:46" ht="17.25" x14ac:dyDescent="0.1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483</v>
      </c>
      <c r="AP30" s="283"/>
      <c r="AQ30" s="284" t="s">
        <v>484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485</v>
      </c>
      <c r="AQ31" s="290" t="s">
        <v>486</v>
      </c>
      <c r="AR31" s="291" t="s">
        <v>487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507</v>
      </c>
      <c r="AL32" s="1203"/>
      <c r="AM32" s="1203"/>
      <c r="AN32" s="1204"/>
      <c r="AO32" s="322">
        <v>1154596</v>
      </c>
      <c r="AP32" s="322">
        <v>240491</v>
      </c>
      <c r="AQ32" s="323">
        <v>153879</v>
      </c>
      <c r="AR32" s="324">
        <v>56.3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508</v>
      </c>
      <c r="AL33" s="1203"/>
      <c r="AM33" s="1203"/>
      <c r="AN33" s="1204"/>
      <c r="AO33" s="322" t="s">
        <v>493</v>
      </c>
      <c r="AP33" s="322" t="s">
        <v>493</v>
      </c>
      <c r="AQ33" s="323" t="s">
        <v>493</v>
      </c>
      <c r="AR33" s="324" t="s">
        <v>493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509</v>
      </c>
      <c r="AL34" s="1203"/>
      <c r="AM34" s="1203"/>
      <c r="AN34" s="1204"/>
      <c r="AO34" s="322" t="s">
        <v>493</v>
      </c>
      <c r="AP34" s="322" t="s">
        <v>493</v>
      </c>
      <c r="AQ34" s="323" t="s">
        <v>493</v>
      </c>
      <c r="AR34" s="324" t="s">
        <v>493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510</v>
      </c>
      <c r="AL35" s="1203"/>
      <c r="AM35" s="1203"/>
      <c r="AN35" s="1204"/>
      <c r="AO35" s="322">
        <v>183299</v>
      </c>
      <c r="AP35" s="322">
        <v>38179</v>
      </c>
      <c r="AQ35" s="323">
        <v>28293</v>
      </c>
      <c r="AR35" s="324">
        <v>34.9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511</v>
      </c>
      <c r="AL36" s="1203"/>
      <c r="AM36" s="1203"/>
      <c r="AN36" s="1204"/>
      <c r="AO36" s="322">
        <v>27774</v>
      </c>
      <c r="AP36" s="322">
        <v>5785</v>
      </c>
      <c r="AQ36" s="323">
        <v>5342</v>
      </c>
      <c r="AR36" s="324">
        <v>8.3000000000000007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512</v>
      </c>
      <c r="AL37" s="1203"/>
      <c r="AM37" s="1203"/>
      <c r="AN37" s="1204"/>
      <c r="AO37" s="322">
        <v>19783</v>
      </c>
      <c r="AP37" s="322">
        <v>4121</v>
      </c>
      <c r="AQ37" s="323">
        <v>1875</v>
      </c>
      <c r="AR37" s="324">
        <v>119.8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513</v>
      </c>
      <c r="AL38" s="1206"/>
      <c r="AM38" s="1206"/>
      <c r="AN38" s="1207"/>
      <c r="AO38" s="325">
        <v>112</v>
      </c>
      <c r="AP38" s="325">
        <v>23</v>
      </c>
      <c r="AQ38" s="326">
        <v>54</v>
      </c>
      <c r="AR38" s="314">
        <v>-57.4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514</v>
      </c>
      <c r="AL39" s="1206"/>
      <c r="AM39" s="1206"/>
      <c r="AN39" s="1207"/>
      <c r="AO39" s="322">
        <v>-68177</v>
      </c>
      <c r="AP39" s="322">
        <v>-14201</v>
      </c>
      <c r="AQ39" s="323">
        <v>-7130</v>
      </c>
      <c r="AR39" s="324">
        <v>99.2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515</v>
      </c>
      <c r="AL40" s="1203"/>
      <c r="AM40" s="1203"/>
      <c r="AN40" s="1204"/>
      <c r="AO40" s="322">
        <v>-1020601</v>
      </c>
      <c r="AP40" s="322">
        <v>-212581</v>
      </c>
      <c r="AQ40" s="323">
        <v>-136382</v>
      </c>
      <c r="AR40" s="324">
        <v>55.9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294</v>
      </c>
      <c r="AL41" s="1209"/>
      <c r="AM41" s="1209"/>
      <c r="AN41" s="1210"/>
      <c r="AO41" s="322">
        <v>296786</v>
      </c>
      <c r="AP41" s="322">
        <v>61818</v>
      </c>
      <c r="AQ41" s="323">
        <v>45930</v>
      </c>
      <c r="AR41" s="324">
        <v>34.6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483</v>
      </c>
      <c r="AN49" s="1199" t="s">
        <v>519</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520</v>
      </c>
      <c r="AO50" s="339" t="s">
        <v>521</v>
      </c>
      <c r="AP50" s="340" t="s">
        <v>522</v>
      </c>
      <c r="AQ50" s="341" t="s">
        <v>523</v>
      </c>
      <c r="AR50" s="342" t="s">
        <v>524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1405590</v>
      </c>
      <c r="AN51" s="344">
        <v>265156</v>
      </c>
      <c r="AO51" s="345">
        <v>-10</v>
      </c>
      <c r="AP51" s="346">
        <v>119674</v>
      </c>
      <c r="AQ51" s="347">
        <v>26.2</v>
      </c>
      <c r="AR51" s="348">
        <v>-36.200000000000003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711299</v>
      </c>
      <c r="AN52" s="352">
        <v>134182</v>
      </c>
      <c r="AO52" s="353">
        <v>218</v>
      </c>
      <c r="AP52" s="354">
        <v>57803</v>
      </c>
      <c r="AQ52" s="355">
        <v>4.8</v>
      </c>
      <c r="AR52" s="356">
        <v>213.2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861183</v>
      </c>
      <c r="AN53" s="344">
        <v>165676</v>
      </c>
      <c r="AO53" s="345">
        <v>-37.5</v>
      </c>
      <c r="AP53" s="346">
        <v>119685</v>
      </c>
      <c r="AQ53" s="347">
        <v>0</v>
      </c>
      <c r="AR53" s="348">
        <v>-37.5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530719</v>
      </c>
      <c r="AN54" s="352">
        <v>102101</v>
      </c>
      <c r="AO54" s="353">
        <v>-23.9</v>
      </c>
      <c r="AP54" s="354">
        <v>68464</v>
      </c>
      <c r="AQ54" s="355">
        <v>18.399999999999999</v>
      </c>
      <c r="AR54" s="356">
        <v>-42.3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1669039</v>
      </c>
      <c r="AN55" s="344">
        <v>327070</v>
      </c>
      <c r="AO55" s="345">
        <v>97.4</v>
      </c>
      <c r="AP55" s="346">
        <v>245039</v>
      </c>
      <c r="AQ55" s="347">
        <v>104.7</v>
      </c>
      <c r="AR55" s="348">
        <v>-7.3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1110130</v>
      </c>
      <c r="AN56" s="352">
        <v>217545</v>
      </c>
      <c r="AO56" s="353">
        <v>113.1</v>
      </c>
      <c r="AP56" s="354">
        <v>108922</v>
      </c>
      <c r="AQ56" s="355">
        <v>59.1</v>
      </c>
      <c r="AR56" s="356">
        <v>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850446</v>
      </c>
      <c r="AN57" s="344">
        <v>171634</v>
      </c>
      <c r="AO57" s="345">
        <v>-47.5</v>
      </c>
      <c r="AP57" s="346">
        <v>310300</v>
      </c>
      <c r="AQ57" s="347">
        <v>26.6</v>
      </c>
      <c r="AR57" s="348">
        <v>-74.099999999999994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374584</v>
      </c>
      <c r="AN58" s="352">
        <v>75597</v>
      </c>
      <c r="AO58" s="353">
        <v>-65.2</v>
      </c>
      <c r="AP58" s="354">
        <v>157576</v>
      </c>
      <c r="AQ58" s="355">
        <v>44.7</v>
      </c>
      <c r="AR58" s="356">
        <v>-109.9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936445</v>
      </c>
      <c r="AN59" s="344">
        <v>195052</v>
      </c>
      <c r="AO59" s="345">
        <v>13.6</v>
      </c>
      <c r="AP59" s="346">
        <v>317319</v>
      </c>
      <c r="AQ59" s="347">
        <v>2.2999999999999998</v>
      </c>
      <c r="AR59" s="348">
        <v>11.3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397716</v>
      </c>
      <c r="AN60" s="352">
        <v>82840</v>
      </c>
      <c r="AO60" s="353">
        <v>9.6</v>
      </c>
      <c r="AP60" s="354">
        <v>164214</v>
      </c>
      <c r="AQ60" s="355">
        <v>4.2</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1144541</v>
      </c>
      <c r="AN61" s="359">
        <v>224918</v>
      </c>
      <c r="AO61" s="360">
        <v>3.2</v>
      </c>
      <c r="AP61" s="361">
        <v>222403</v>
      </c>
      <c r="AQ61" s="362">
        <v>32</v>
      </c>
      <c r="AR61" s="348">
        <v>-28.8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624890</v>
      </c>
      <c r="AN62" s="352">
        <v>122453</v>
      </c>
      <c r="AO62" s="353">
        <v>50.3</v>
      </c>
      <c r="AP62" s="354">
        <v>111396</v>
      </c>
      <c r="AQ62" s="355">
        <v>26.2</v>
      </c>
      <c r="AR62" s="356">
        <v>24.1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dDrjXb67qg8xsoc8+mBTpwmAKUbsM8PrXhweT+npZXOfcuDxr5Y7QLU3bvrjTRom5A1EGVigpw5DvCQv4sA5A==" saltValue="b+09A6o7oLa8Zz2/Zm72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U132"/>
  <sheetViews>
    <sheetView showGridLines="0" topLeftCell="A70" zoomScale="70" zoomScaleNormal="70" zoomScaleSheetLayoutView="55" workbookViewId="0">
      <selection activeCell="W22" sqref="W22:Y2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7/0EZId6Y2uVKI+fY2FowExFp67BrUXLICBz5xEHnA+/76uWwvDl/7fa6blSuPn/qbMZMcUPoZCIk6EdI/A==" saltValue="Y80qFk8dEN3Jy5z+lEu0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L132"/>
  <sheetViews>
    <sheetView showGridLines="0" topLeftCell="A72" zoomScale="85" zoomScaleNormal="85" zoomScaleSheetLayoutView="55" workbookViewId="0">
      <selection activeCell="W22" sqref="W22:Y2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4wq24gvPjhvB1hYIqIMRyzPKDQFt+US4CvqEXF55KDygcb6ilFWfktoBzc9DT3DoSuhibl8DTfLc57aYV38nw==" saltValue="G0feeNbHiVScMA8I/xj4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topLeftCell="A10" zoomScale="70" zoomScaleNormal="70" zoomScaleSheetLayoutView="100" workbookViewId="0">
      <selection activeCell="W22" sqref="W22:Y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11" t="s">
        <v>3</v>
      </c>
      <c r="D47" s="1211"/>
      <c r="E47" s="1212"/>
      <c r="F47" s="11">
        <v>25.99</v>
      </c>
      <c r="G47" s="12">
        <v>28.24</v>
      </c>
      <c r="H47" s="12">
        <v>28.77</v>
      </c>
      <c r="I47" s="12">
        <v>30.25</v>
      </c>
      <c r="J47" s="13">
        <v>31.01</v>
      </c>
    </row>
    <row r="48" spans="2:10" ht="57.75" customHeight="1" x14ac:dyDescent="0.15">
      <c r="B48" s="14"/>
      <c r="C48" s="1213" t="s">
        <v>4</v>
      </c>
      <c r="D48" s="1213"/>
      <c r="E48" s="1214"/>
      <c r="F48" s="15">
        <v>2.29</v>
      </c>
      <c r="G48" s="16">
        <v>2.7</v>
      </c>
      <c r="H48" s="16">
        <v>5.35</v>
      </c>
      <c r="I48" s="16">
        <v>4.8</v>
      </c>
      <c r="J48" s="17">
        <v>3.63</v>
      </c>
    </row>
    <row r="49" spans="2:10" ht="57.75" customHeight="1" thickBot="1" x14ac:dyDescent="0.2">
      <c r="B49" s="18"/>
      <c r="C49" s="1215" t="s">
        <v>5</v>
      </c>
      <c r="D49" s="1215"/>
      <c r="E49" s="1216"/>
      <c r="F49" s="19">
        <v>1.32</v>
      </c>
      <c r="G49" s="20">
        <v>2.76</v>
      </c>
      <c r="H49" s="20">
        <v>6.29</v>
      </c>
      <c r="I49" s="20" t="s">
        <v>540</v>
      </c>
      <c r="J49" s="21" t="s">
        <v>541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n4U7WuP1ggNuNqganvp2E5AsGppw1B45H7TRTkDd0uJUsSMudAer+hcHtnotvWnb+jVtRRfXqBXmSiUl7Gbig==" saltValue="ifJnEKQqyRlbAvnsVOB6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2019-10-23T00:16:24Z</cp:lastPrinted>
  <dcterms:created xsi:type="dcterms:W3CDTF">2019-02-14T04:11:58Z</dcterms:created>
  <dcterms:modified xsi:type="dcterms:W3CDTF">2019-10-23T04:38:10Z</dcterms:modified>
  <cp:category/>
</cp:coreProperties>
</file>