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係\財政比較分析表（財政状況資料集）\H28財政状況資料集_2月26日〆切\"/>
    </mc:Choice>
  </mc:AlternateContent>
  <bookViews>
    <workbookView xWindow="12350" yWindow="0" windowWidth="28800" windowHeight="12050" tabRatio="76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P88" i="11" l="1"/>
  <c r="AF88" i="11"/>
  <c r="CR102" i="11"/>
  <c r="AU63" i="11"/>
  <c r="AP63" i="11"/>
  <c r="AP23" i="11"/>
  <c r="V23" i="11"/>
  <c r="AA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AM35" i="9"/>
  <c r="C35" i="9"/>
  <c r="BW34" i="9"/>
  <c r="AM34" i="9"/>
  <c r="C34" i="9"/>
  <c r="BW35" i="9" l="1"/>
  <c r="BW36" i="9" s="1"/>
  <c r="BW37" i="9" s="1"/>
  <c r="BW38" i="9" s="1"/>
  <c r="BW39" i="9" s="1"/>
  <c r="BW40" i="9" s="1"/>
  <c r="C36"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E34" i="9"/>
  <c r="BE35" i="9" s="1"/>
</calcChain>
</file>

<file path=xl/sharedStrings.xml><?xml version="1.0" encoding="utf-8"?>
<sst xmlns="http://schemas.openxmlformats.org/spreadsheetml/2006/main" count="1012" uniqueCount="556">
  <si>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</si>
  <si>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</si>
  <si>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</si>
  <si>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</si>
  <si>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</si>
  <si>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</si>
  <si>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</si>
  <si>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</si>
  <si>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</si>
  <si>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</si>
  <si>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</si>
  <si>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</si>
  <si>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</si>
  <si>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</si>
  <si>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</si>
  <si>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</si>
  <si>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</si>
  <si>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</si>
  <si>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</si>
  <si>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</si>
  <si>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</si>
  <si>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</si>
  <si>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</si>
  <si>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</si>
  <si>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</si>
  <si>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</si>
  <si>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</si>
  <si>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</si>
  <si>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</si>
  <si>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</si>
  <si>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</si>
  <si>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</si>
  <si>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</si>
  <si>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</si>
  <si>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</si>
  <si>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</si>
  <si>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</si>
  <si>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</si>
  <si>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</si>
  <si>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</si>
  <si>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</si>
  <si>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</si>
  <si>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</si>
  <si>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</si>
  <si>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</si>
  <si>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</si>
  <si>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</si>
  <si>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</si>
  <si>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</si>
  <si>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</si>
  <si>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</si>
  <si>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</si>
  <si>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</si>
  <si>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</si>
  <si>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</si>
  <si>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</si>
  <si>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</si>
  <si>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</si>
  <si>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</si>
  <si>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</si>
  <si>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</si>
  <si>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</si>
  <si>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</si>
  <si>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</si>
  <si>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</si>
  <si>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</si>
  <si>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</si>
  <si>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</si>
  <si>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</si>
  <si>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</si>
  <si>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</si>
  <si>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</si>
  <si>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</si>
  <si>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</si>
  <si>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</si>
  <si>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</si>
  <si>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</si>
  <si>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</si>
  <si>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</si>
  <si>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</si>
  <si>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</si>
  <si>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</si>
  <si>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</si>
  <si>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</si>
  <si>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</si>
  <si>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</si>
  <si>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</si>
  <si>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</si>
  <si>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</si>
  <si>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</si>
  <si>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</si>
  <si>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</si>
  <si>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</si>
  <si>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</si>
  <si>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</si>
  <si>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</si>
  <si>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</si>
  <si>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</si>
  <si>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</si>
  <si>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</si>
  <si>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</si>
  <si>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</si>
  <si>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</si>
  <si>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</si>
  <si>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</si>
  <si>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</si>
  <si>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</si>
  <si>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</si>
  <si>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</si>
  <si>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</si>
  <si>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</si>
  <si>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</si>
  <si>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</si>
  <si>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</si>
  <si>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</si>
  <si>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</si>
  <si>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</si>
  <si>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</si>
  <si>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</si>
  <si>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</si>
  <si>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</si>
  <si>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</si>
  <si>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</si>
  <si>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</si>
  <si>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</si>
  <si>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</si>
  <si>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</si>
  <si>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</si>
  <si>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</si>
  <si>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</si>
  <si>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</si>
  <si>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</si>
  <si>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</si>
  <si>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</si>
  <si>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</si>
  <si>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</si>
  <si>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</si>
  <si>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</si>
  <si>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</si>
  <si>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</si>
  <si>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</si>
  <si>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</si>
  <si>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</si>
  <si>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</si>
  <si>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</si>
  <si>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</si>
  <si>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</si>
  <si>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</si>
  <si>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</si>
  <si>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</si>
  <si>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</si>
  <si>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</si>
  <si>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</si>
  <si>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</si>
  <si>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</si>
  <si>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</si>
  <si>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</si>
  <si>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</si>
  <si>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</si>
  <si>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</si>
  <si>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</si>
  <si>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</si>
  <si>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</si>
  <si>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</si>
  <si>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</si>
  <si>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</si>
  <si>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</si>
  <si>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</si>
  <si>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</si>
  <si>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</si>
  <si>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</si>
  <si>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</si>
  <si>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</si>
  <si>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</si>
  <si>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</si>
  <si>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</si>
  <si>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</si>
  <si>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</si>
  <si>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</si>
  <si>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</si>
  <si>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</si>
  <si>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</si>
  <si>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</si>
  <si>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</si>
  <si>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</si>
  <si>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</si>
  <si>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</si>
  <si>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</si>
  <si>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</si>
  <si>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</si>
  <si>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</si>
  <si>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</si>
  <si>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</si>
  <si>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</si>
  <si>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</si>
  <si>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</si>
  <si>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</si>
  <si>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</si>
  <si>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</si>
  <si>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</si>
  <si>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</si>
  <si>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</si>
  <si>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</si>
  <si>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</si>
  <si>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</si>
  <si>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</si>
  <si>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</si>
  <si>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</si>
  <si>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</si>
  <si>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</si>
  <si>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</si>
  <si>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</si>
  <si>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</si>
  <si>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</si>
  <si>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</si>
  <si>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</si>
  <si>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</si>
  <si>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</si>
  <si>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</si>
  <si>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</si>
  <si>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</si>
  <si>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</si>
  <si>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</si>
  <si>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</si>
  <si>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</si>
  <si>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</si>
  <si>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</si>
  <si>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</si>
  <si>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</si>
  <si>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</si>
  <si>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</si>
  <si>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</si>
  <si>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</si>
  <si>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</si>
  <si>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</si>
  <si>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</si>
  <si>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</si>
  <si>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</si>
  <si>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</si>
  <si>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</si>
  <si>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</si>
  <si>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</si>
  <si>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</si>
  <si>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</si>
  <si>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</si>
  <si>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</si>
  <si>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</si>
  <si>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</si>
  <si>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</si>
  <si>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</si>
  <si>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</si>
  <si>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</si>
  <si>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</si>
  <si>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</si>
  <si>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</si>
  <si>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</si>
  <si>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</si>
  <si>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</si>
  <si>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</si>
  <si>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</si>
  <si>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</si>
  <si>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</si>
  <si>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</si>
  <si>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</si>
  <si>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</si>
  <si>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</si>
  <si>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</si>
  <si>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</si>
  <si>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</si>
  <si>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</si>
  <si>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</si>
  <si>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</si>
  <si>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</si>
  <si>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</si>
  <si>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</si>
  <si>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</si>
  <si>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</si>
  <si>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</si>
  <si>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</si>
  <si>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</si>
  <si>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</si>
  <si>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</si>
  <si>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</si>
  <si>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</si>
  <si>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</si>
  <si>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</si>
  <si>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</si>
  <si>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</si>
  <si>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</si>
  <si>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</si>
  <si>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</si>
  <si>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</si>
  <si>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</si>
  <si>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</si>
  <si>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</si>
  <si>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</si>
  <si>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</si>
  <si>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</si>
  <si>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</si>
  <si>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</si>
  <si>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</si>
  <si>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</si>
  <si>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</si>
  <si>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</si>
  <si>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</si>
  <si>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</si>
  <si>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</si>
  <si>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</si>
  <si>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</si>
  <si>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</si>
  <si>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</si>
  <si>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</si>
  <si>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</si>
  <si>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</si>
  <si>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</si>
  <si>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</si>
  <si>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</si>
  <si>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</si>
  <si>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</si>
  <si>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</si>
  <si>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</si>
  <si>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</si>
  <si>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</si>
  <si>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</si>
  <si>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</si>
  <si>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</si>
  <si>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</si>
  <si>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</si>
  <si>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</si>
  <si>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</si>
  <si>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</si>
  <si>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</si>
  <si>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</si>
  <si>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</si>
  <si>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</si>
  <si>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</si>
  <si>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</si>
  <si>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</si>
  <si>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</si>
  <si>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</si>
  <si>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</si>
  <si>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</si>
  <si>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</si>
  <si>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</si>
  <si>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</si>
  <si>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</si>
  <si>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</si>
  <si>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</si>
  <si>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</si>
  <si>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</si>
  <si>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</si>
  <si>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</si>
  <si>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</si>
  <si>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</si>
  <si>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</si>
  <si>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</si>
  <si>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</si>
  <si>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</si>
  <si>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</si>
  <si>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</si>
  <si>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</si>
  <si>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</si>
  <si>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</si>
  <si>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</si>
  <si>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</si>
  <si>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</si>
  <si>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</si>
  <si>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</si>
  <si>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</si>
  <si>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</si>
  <si>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</si>
  <si>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</si>
  <si>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</si>
  <si>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</si>
  <si>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</si>
  <si>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</si>
  <si>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</si>
  <si>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</si>
  <si>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</si>
  <si>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</si>
  <si>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</si>
  <si>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</si>
  <si>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</si>
  <si>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</si>
  <si>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</si>
  <si>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</si>
  <si>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</si>
  <si>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</si>
  <si>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</si>
  <si>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</si>
  <si>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</si>
  <si>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</si>
  <si>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</si>
  <si>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</si>
  <si>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</si>
  <si>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</si>
  <si>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</si>
  <si>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</si>
  <si>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</si>
  <si>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</si>
  <si>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</si>
  <si>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</si>
  <si>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</si>
  <si>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</si>
  <si>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</si>
  <si>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</si>
  <si>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</si>
  <si>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</si>
  <si>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</si>
  <si>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</si>
  <si>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</si>
  <si>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</si>
  <si>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</si>
  <si>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</si>
  <si>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</si>
  <si>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</si>
  <si>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</si>
  <si>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</si>
  <si>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</si>
  <si>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</si>
  <si>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</si>
  <si>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</si>
  <si>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</si>
  <si>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</si>
  <si>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</si>
  <si>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</si>
  <si>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</si>
  <si>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</si>
  <si>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</si>
  <si>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</si>
  <si>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</si>
  <si>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</si>
  <si>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</si>
  <si>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</si>
  <si>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</si>
  <si>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</si>
  <si>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</si>
  <si>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</si>
  <si>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</si>
  <si>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</si>
  <si>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</si>
  <si>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</si>
  <si>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</si>
  <si>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</si>
  <si>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</si>
  <si>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</si>
  <si>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</si>
  <si>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</si>
  <si>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</si>
  <si>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</si>
  <si>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</si>
  <si>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</si>
  <si>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</si>
  <si>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</si>
  <si>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</si>
  <si>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</si>
  <si>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</si>
  <si>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</si>
  <si>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</si>
  <si>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</si>
  <si>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</si>
  <si>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</si>
  <si>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</si>
  <si>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</si>
  <si>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</si>
  <si>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</si>
  <si>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</si>
  <si>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</si>
  <si>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</si>
  <si>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</si>
  <si>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</si>
  <si>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</si>
  <si>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</si>
  <si>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</si>
  <si>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</si>
  <si>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</si>
  <si>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</si>
  <si>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</si>
  <si>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</si>
  <si>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</si>
  <si>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</si>
  <si>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</si>
  <si>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</si>
  <si>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</si>
  <si>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</si>
  <si>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</si>
  <si>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</si>
  <si>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</si>
  <si>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</si>
  <si>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</si>
  <si>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</si>
  <si>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</si>
  <si>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</si>
  <si>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</si>
  <si>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</si>
  <si>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</si>
  <si>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</si>
  <si>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</si>
  <si>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</si>
  <si>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</si>
  <si>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</si>
  <si>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</si>
  <si>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</si>
  <si>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</si>
  <si>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</si>
  <si>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</si>
  <si>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</si>
  <si>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</si>
  <si>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</si>
  <si>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</si>
  <si>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</si>
  <si>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</si>
  <si>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</si>
  <si>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</si>
  <si>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</si>
  <si>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</si>
  <si>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</si>
  <si>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</si>
  <si>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</si>
  <si>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</si>
  <si>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</si>
  <si>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</si>
  <si>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</si>
  <si>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</si>
  <si>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</si>
  <si>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</si>
  <si>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</si>
  <si>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</si>
  <si>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 0.82</t>
  </si>
  <si>
    <t>一般会計</t>
  </si>
  <si>
    <t>後期高齢者医療特別会計</t>
  </si>
  <si>
    <t>簡易水道事業特別会計</t>
  </si>
  <si>
    <t>下水道事業特別会計</t>
  </si>
  <si>
    <t>住宅新築資金等貸付事業特別会計</t>
  </si>
  <si>
    <t>君谷診療所特別会計</t>
  </si>
  <si>
    <t>国民健康保険特別会計</t>
  </si>
  <si>
    <t>国民健康保険診療所特別会計</t>
  </si>
  <si>
    <t>その他会計（赤字）</t>
  </si>
  <si>
    <t>その他会計（黒字）</t>
  </si>
  <si>
    <t>グリーンロードだいわ</t>
  </si>
  <si>
    <t>美郷町開発公社</t>
    <rPh sb="0" eb="3">
      <t>ミサトチョウ</t>
    </rPh>
    <rPh sb="3" eb="5">
      <t>カイハツ</t>
    </rPh>
    <rPh sb="5" eb="7">
      <t>コウシャ</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</si>
  <si>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</si>
  <si>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</si>
  <si>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</si>
  <si>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</si>
  <si>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邑智郡公立病院組合</t>
    <rPh sb="0" eb="3">
      <t>オオチグン</t>
    </rPh>
    <rPh sb="3" eb="5">
      <t>コウリツ</t>
    </rPh>
    <rPh sb="5" eb="7">
      <t>ビョウイン</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</si>
  <si>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</si>
  <si>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</si>
  <si>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</si>
  <si>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</si>
  <si>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</si>
  <si>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</si>
  <si>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</si>
  <si>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</si>
  <si>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邑智郡総合事務組合（一般会計）</t>
    <rPh sb="0" eb="3">
      <t>オオチグン</t>
    </rPh>
    <rPh sb="3" eb="5">
      <t>ソウゴウ</t>
    </rPh>
    <rPh sb="5" eb="7">
      <t>ジム</t>
    </rPh>
    <rPh sb="7" eb="9">
      <t>クミアイ</t>
    </rPh>
    <rPh sb="10" eb="12">
      <t>イッパン</t>
    </rPh>
    <rPh sb="12" eb="14">
      <t>カイケイ</t>
    </rPh>
    <phoneticPr fontId="2"/>
  </si>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</sst>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245039</c:v>
                </c:pt>
                <c:pt idx="4">
                  <c:v>310300</c:v>
                </c:pt>
              </c:numCache>
            </c:numRef>
          </c:val>
          <c:smooth val="0"/>
          <c:extLst xmlns:c16r2="http://schemas.microsoft.com/office/drawing/2015/06/chart">
            <c:ext xmlns:c16="http://schemas.microsoft.com/office/drawing/2014/chart" uri="{C3380CC4-5D6E-409C-BE32-E72D297353CC}">
              <c16:uniqueId val="{00000000-9A35-4D6E-B2C5-D9C0DA0258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294700</c:v>
                </c:pt>
                <c:pt idx="1">
                  <c:v>265156</c:v>
                </c:pt>
                <c:pt idx="2">
                  <c:v>165676</c:v>
                </c:pt>
                <c:pt idx="3">
                  <c:v>327070</c:v>
                </c:pt>
                <c:pt idx="4">
                  <c:v>171634</c:v>
                </c:pt>
              </c:numCache>
            </c:numRef>
          </c:val>
          <c:smooth val="0"/>
          <c:extLst xmlns:c16r2="http://schemas.microsoft.com/office/drawing/2015/06/chart">
            <c:ext xmlns:c16="http://schemas.microsoft.com/office/drawing/2014/chart" uri="{C3380CC4-5D6E-409C-BE32-E72D297353CC}">
              <c16:uniqueId val="{00000001-9A35-4D6E-B2C5-D9C0DA025878}"/>
            </c:ext>
          </c:extLst>
        </c:ser>
        <c:dLbls>
          <c:showLegendKey val="0"/>
          <c:showVal val="0"/>
          <c:showCatName val="0"/>
          <c:showSerName val="0"/>
          <c:showPercent val="0"/>
          <c:showBubbleSize val="0"/>
        </c:dLbls>
        <c:marker val="1"/>
        <c:smooth val="0"/>
        <c:axId val="670061912"/>
        <c:axId val="670062304"/>
      </c:lineChart>
      <c:catAx>
        <c:axId val="670061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062304"/>
        <c:crosses val="autoZero"/>
        <c:auto val="1"/>
        <c:lblAlgn val="ctr"/>
        <c:lblOffset val="100"/>
        <c:tickLblSkip val="1"/>
        <c:tickMarkSkip val="1"/>
        <c:noMultiLvlLbl val="0"/>
      </c:catAx>
      <c:valAx>
        <c:axId val="6700623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061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c:v>
                </c:pt>
                <c:pt idx="1">
                  <c:v>2.29</c:v>
                </c:pt>
                <c:pt idx="2">
                  <c:v>2.7</c:v>
                </c:pt>
                <c:pt idx="3">
                  <c:v>5.35</c:v>
                </c:pt>
                <c:pt idx="4">
                  <c:v>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23.84</c:v>
                </c:pt>
                <c:pt idx="1">
                  <c:v>25.99</c:v>
                </c:pt>
                <c:pt idx="2">
                  <c:v>28.24</c:v>
                </c:pt>
                <c:pt idx="3">
                  <c:v>28.77</c:v>
                </c:pt>
                <c:pt idx="4">
                  <c:v>30.25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70084648"/>
        <c:axId val="67007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1.32</c:v>
                </c:pt>
                <c:pt idx="2">
                  <c:v>2.76</c:v>
                </c:pt>
                <c:pt idx="3">
                  <c:v>6.29</c:v>
                </c:pt>
                <c:pt idx="4">
                  <c:v>-0.82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70084648"/>
        <c:axId val="670075632"/>
      </c:lineChart>
      <c:catAx>
        <c:axId val="67008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0075632"/>
        <c:crosses val="autoZero"/>
        <c:auto val="1"/>
        <c:lblAlgn val="ctr"/>
        <c:lblOffset val="100"/>
        <c:tickLblSkip val="1"/>
        <c:tickMarkSkip val="1"/>
        <c:noMultiLvlLbl val="0"/>
      </c:catAx>
      <c:valAx>
        <c:axId val="67007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君谷診療所特別会計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0.09</c:v>
                </c:pt>
                <c:pt idx="2">
                  <c:v>#N/A</c:v>
                </c:pt>
                <c:pt idx="3">
                  <c:v>0.06</c:v>
                </c:pt>
                <c:pt idx="4">
                  <c:v>#N/A</c:v>
                </c:pt>
                <c:pt idx="5">
                  <c:v>0.12</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c:v>
                </c:pt>
                <c:pt idx="2">
                  <c:v>#N/A</c:v>
                </c:pt>
                <c:pt idx="3">
                  <c:v>2.29</c:v>
                </c:pt>
                <c:pt idx="4">
                  <c:v>#N/A</c:v>
                </c:pt>
                <c:pt idx="5">
                  <c:v>2.69</c:v>
                </c:pt>
                <c:pt idx="6">
                  <c:v>#N/A</c:v>
                </c:pt>
                <c:pt idx="7">
                  <c:v>5.34</c:v>
                </c:pt>
                <c:pt idx="8">
                  <c:v>#N/A</c:v>
                </c:pt>
                <c:pt idx="9">
                  <c:v>4.79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70084256"/>
        <c:axId val="670077592"/>
      </c:barChart>
      <c:catAx>
        <c:axId val="6700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077592"/>
        <c:crosses val="autoZero"/>
        <c:auto val="1"/>
        <c:lblAlgn val="ctr"/>
        <c:lblOffset val="100"/>
        <c:tickLblSkip val="1"/>
        <c:tickMarkSkip val="1"/>
        <c:noMultiLvlLbl val="0"/>
      </c:catAx>
      <c:valAx>
        <c:axId val="67007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1066</c:v>
                </c:pt>
                <c:pt idx="5">
                  <c:v>1098</c:v>
                </c:pt>
                <c:pt idx="8">
                  <c:v>1230</c:v>
                </c:pt>
                <c:pt idx="11">
                  <c:v>1201</c:v>
                </c:pt>
                <c:pt idx="14">
                  <c:v>1138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20</c:v>
                </c:pt>
                <c:pt idx="9">
                  <c:v>20</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25</c:v>
                </c:pt>
                <c:pt idx="6">
                  <c:v>16</c:v>
                </c:pt>
                <c:pt idx="9">
                  <c:v>23</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206</c:v>
                </c:pt>
                <c:pt idx="3">
                  <c:v>199</c:v>
                </c:pt>
                <c:pt idx="6">
                  <c:v>192</c:v>
                </c:pt>
                <c:pt idx="9">
                  <c:v>192</c:v>
                </c:pt>
                <c:pt idx="12">
                  <c:v>181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1228</c:v>
                </c:pt>
                <c:pt idx="3">
                  <c:v>1246</c:v>
                </c:pt>
                <c:pt idx="6">
                  <c:v>1378</c:v>
                </c:pt>
                <c:pt idx="9">
                  <c:v>1360</c:v>
                </c:pt>
                <c:pt idx="12">
                  <c:v>1273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70085040"/>
        <c:axId val="67007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391</c:v>
                </c:pt>
                <c:pt idx="5">
                  <c:v>#N/A</c:v>
                </c:pt>
                <c:pt idx="6">
                  <c:v>#N/A</c:v>
                </c:pt>
                <c:pt idx="7">
                  <c:v>376</c:v>
                </c:pt>
                <c:pt idx="8">
                  <c:v>#N/A</c:v>
                </c:pt>
                <c:pt idx="9">
                  <c:v>#N/A</c:v>
                </c:pt>
                <c:pt idx="10">
                  <c:v>394</c:v>
                </c:pt>
                <c:pt idx="11">
                  <c:v>#N/A</c:v>
                </c:pt>
                <c:pt idx="12">
                  <c:v>#N/A</c:v>
                </c:pt>
                <c:pt idx="13">
                  <c:v>362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70085040"/>
        <c:axId val="670076416"/>
      </c:lineChart>
      <c:catAx>
        <c:axId val="6700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076416"/>
        <c:crosses val="autoZero"/>
        <c:auto val="1"/>
        <c:lblAlgn val="ctr"/>
        <c:lblOffset val="100"/>
        <c:tickLblSkip val="1"/>
        <c:tickMarkSkip val="1"/>
        <c:noMultiLvlLbl val="0"/>
      </c:catAx>
      <c:valAx>
        <c:axId val="6700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9115</c:v>
                </c:pt>
                <c:pt idx="5">
                  <c:v>9546</c:v>
                </c:pt>
                <c:pt idx="8">
                  <c:v>9201</c:v>
                </c:pt>
                <c:pt idx="11">
                  <c:v>9306</c:v>
                </c:pt>
                <c:pt idx="14">
                  <c:v>8756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673</c:v>
                </c:pt>
                <c:pt idx="5">
                  <c:v>676</c:v>
                </c:pt>
                <c:pt idx="8">
                  <c:v>615</c:v>
                </c:pt>
                <c:pt idx="11">
                  <c:v>522</c:v>
                </c:pt>
                <c:pt idx="14">
                  <c:v>447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2454</c:v>
                </c:pt>
                <c:pt idx="5">
                  <c:v>2731</c:v>
                </c:pt>
                <c:pt idx="8">
                  <c:v>2764</c:v>
                </c:pt>
                <c:pt idx="11">
                  <c:v>2756</c:v>
                </c:pt>
                <c:pt idx="14">
                  <c:v>2739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1464</c:v>
                </c:pt>
                <c:pt idx="3">
                  <c:v>1397</c:v>
                </c:pt>
                <c:pt idx="6">
                  <c:v>1352</c:v>
                </c:pt>
                <c:pt idx="9">
                  <c:v>1314</c:v>
                </c:pt>
                <c:pt idx="12">
                  <c:v>1311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171</c:v>
                </c:pt>
                <c:pt idx="3">
                  <c:v>224</c:v>
                </c:pt>
                <c:pt idx="6">
                  <c:v>249</c:v>
                </c:pt>
                <c:pt idx="9">
                  <c:v>231</c:v>
                </c:pt>
                <c:pt idx="12">
                  <c:v>221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2388</c:v>
                </c:pt>
                <c:pt idx="3">
                  <c:v>2514</c:v>
                </c:pt>
                <c:pt idx="6">
                  <c:v>2398</c:v>
                </c:pt>
                <c:pt idx="9">
                  <c:v>2299</c:v>
                </c:pt>
                <c:pt idx="12">
                  <c:v>2258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196</c:v>
                </c:pt>
                <c:pt idx="3">
                  <c:v>177</c:v>
                </c:pt>
                <c:pt idx="6">
                  <c:v>159</c:v>
                </c:pt>
                <c:pt idx="9">
                  <c:v>140</c:v>
                </c:pt>
                <c:pt idx="12">
                  <c:v>121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10892</c:v>
                </c:pt>
                <c:pt idx="3">
                  <c:v>10824</c:v>
                </c:pt>
                <c:pt idx="6">
                  <c:v>10402</c:v>
                </c:pt>
                <c:pt idx="9">
                  <c:v>10469</c:v>
                </c:pt>
                <c:pt idx="12">
                  <c:v>9903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70083864"/>
        <c:axId val="6700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2869</c:v>
                </c:pt>
                <c:pt idx="2">
                  <c:v>#N/A</c:v>
                </c:pt>
                <c:pt idx="3">
                  <c:v>#N/A</c:v>
                </c:pt>
                <c:pt idx="4">
                  <c:v>2184</c:v>
                </c:pt>
                <c:pt idx="5">
                  <c:v>#N/A</c:v>
                </c:pt>
                <c:pt idx="6">
                  <c:v>#N/A</c:v>
                </c:pt>
                <c:pt idx="7">
                  <c:v>1980</c:v>
                </c:pt>
                <c:pt idx="8">
                  <c:v>#N/A</c:v>
                </c:pt>
                <c:pt idx="9">
                  <c:v>#N/A</c:v>
                </c:pt>
                <c:pt idx="10">
                  <c:v>1869</c:v>
                </c:pt>
                <c:pt idx="11">
                  <c:v>#N/A</c:v>
                </c:pt>
                <c:pt idx="12">
                  <c:v>#N/A</c:v>
                </c:pt>
                <c:pt idx="13">
                  <c:v>1872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70083864"/>
        <c:axId val="670082688"/>
      </c:lineChart>
      <c:catAx>
        <c:axId val="67008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0082688"/>
        <c:crosses val="autoZero"/>
        <c:auto val="1"/>
        <c:lblAlgn val="ctr"/>
        <c:lblOffset val="100"/>
        <c:tickLblSkip val="1"/>
        <c:tickMarkSkip val="1"/>
        <c:noMultiLvlLbl val="0"/>
      </c:catAx>
      <c:valAx>
        <c:axId val="6700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元利償還金については、町村合併を経て、繰上償還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により公債費の軽減を図ってきたが、近年の普通建設事業費の増加に伴い上昇傾向にある。交付税算入率の高い地方債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辺地・過疎・合併特例）の活用や充当可能な特定財源を確保した上で普通建設事業を実施しており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年度は実質公債費比率を前年度</a:t>
          </a:r>
          <a:r>
            <a:rPr kumimoji="1" lang="ja-JP" altLang="en-US" sz="1100">
              <a:solidFill>
                <a:schemeClr val="dk1"/>
              </a:solidFill>
              <a:effectLst/>
              <a:latin typeface="+mn-lt"/>
              <a:ea typeface="+mn-ea"/>
              <a:cs typeface="+mn-cs"/>
            </a:rPr>
            <a:t>から変わらず維持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％）することが出来た。今後も地方債の発行を抑制し、比率の低下に努める。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地方債については、原則として交付税措置されないものについては可能な限り発行しないこととしており残高も減少傾向にある。</a:t>
          </a:r>
          <a:endParaRPr lang="ja-JP" altLang="ja-JP" sz="1400">
            <a:effectLst/>
          </a:endParaRPr>
        </a:p>
        <a:p>
          <a:r>
            <a:rPr kumimoji="1" lang="ja-JP" altLang="ja-JP" sz="1100">
              <a:solidFill>
                <a:schemeClr val="dk1"/>
              </a:solidFill>
              <a:effectLst/>
              <a:latin typeface="+mn-lt"/>
              <a:ea typeface="+mn-ea"/>
              <a:cs typeface="+mn-cs"/>
            </a:rPr>
            <a:t>　充当可能基金については、決算剰余金や歳出削減等で発生した留保財源を積極的に積み立て</a:t>
          </a:r>
          <a:r>
            <a:rPr kumimoji="1" lang="ja-JP" altLang="en-US" sz="1100">
              <a:solidFill>
                <a:schemeClr val="dk1"/>
              </a:solidFill>
              <a:effectLst/>
              <a:latin typeface="+mn-lt"/>
              <a:ea typeface="+mn-ea"/>
              <a:cs typeface="+mn-cs"/>
            </a:rPr>
            <a:t>ることにしているが、土地開発基金の取り崩しに押され残高が僅かながら減少した。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％以下を保てるよう努力する。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年度より予算編成において一般財源の枠配分方式を取り入れて歳出削減に取り組んでいる。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17780</xdr:rowOff>
    </xdr:from>
    <xdr:to>
      <xdr:col>6</xdr:col>
      <xdr:colOff>50800</xdr:colOff>
      <xdr:row>44</xdr:row>
      <xdr:rowOff>119380</xdr:rowOff>
    </xdr:to>
    <xdr:sp macro="" textlink="">
      <xdr:nvSpPr>
        <xdr:cNvPr id="71" name="フローチャート : 判断 70"/>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129557</xdr:rowOff>
    </xdr:from>
    <xdr:ext cx="736600" cy="259045"/>
    <xdr:sp macro="" textlink="">
      <xdr:nvSpPr>
        <xdr:cNvPr id="72" name="テキスト ボックス 71"/>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140970</xdr:rowOff>
    </xdr:to>
    <xdr:cxnSp macro="">
      <xdr:nvCxnSpPr>
        <xdr:cNvPr id="73" name="直線コネクタ 72"/>
        <xdr:cNvCxnSpPr/>
      </xdr:nvCxnSpPr>
      <xdr:spPr>
        <a:xfrm>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164271</xdr:rowOff>
    </xdr:from>
    <xdr:ext cx="762000" cy="259045"/>
    <xdr:sp macro="" textlink="">
      <xdr:nvSpPr>
        <xdr:cNvPr id="75" name="テキスト ボックス 74"/>
        <xdr:cNvSpPr txBox="1"/>
      </xdr:nvSpPr>
      <xdr:spPr>
        <a:xfrm>
          <a:off x="2844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8" name="テキスト ボックス 77"/>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148183</xdr:rowOff>
    </xdr:from>
    <xdr:ext cx="762000" cy="259045"/>
    <xdr:sp macro="" textlink="">
      <xdr:nvSpPr>
        <xdr:cNvPr id="80" name="テキスト ボックス 79"/>
        <xdr:cNvSpPr txBox="1"/>
      </xdr:nvSpPr>
      <xdr:spPr>
        <a:xfrm>
          <a:off x="1066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％と最も高</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昨年に引き続き補助費や</a:t>
          </a:r>
          <a:r>
            <a:rPr kumimoji="1" lang="ja-JP" altLang="ja-JP" sz="1100">
              <a:solidFill>
                <a:schemeClr val="dk1"/>
              </a:solidFill>
              <a:effectLst/>
              <a:latin typeface="+mn-lt"/>
              <a:ea typeface="+mn-ea"/>
              <a:cs typeface="+mn-cs"/>
            </a:rPr>
            <a:t>扶助費や、繰出金の上昇により、全体的に少しずつ増加し経常収支比率が悪化している。今後も事務事業の見直しを更に進め、優先度を厳しく点検し</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130937</xdr:rowOff>
    </xdr:from>
    <xdr:to>
      <xdr:col>7</xdr:col>
      <xdr:colOff>152400</xdr:colOff>
      <xdr:row>66</xdr:row>
      <xdr:rowOff>31877</xdr:rowOff>
    </xdr:to>
    <xdr:cxnSp macro="">
      <xdr:nvCxnSpPr>
        <xdr:cNvPr id="128" name="直線コネクタ 127"/>
        <xdr:cNvCxnSpPr/>
      </xdr:nvCxnSpPr>
      <xdr:spPr>
        <a:xfrm>
          <a:off x="4114800" y="112751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128524</xdr:rowOff>
    </xdr:from>
    <xdr:to>
      <xdr:col>6</xdr:col>
      <xdr:colOff>0</xdr:colOff>
      <xdr:row>65</xdr:row>
      <xdr:rowOff>130937</xdr:rowOff>
    </xdr:to>
    <xdr:cxnSp macro="">
      <xdr:nvCxnSpPr>
        <xdr:cNvPr id="131" name="直線コネクタ 130"/>
        <xdr:cNvCxnSpPr/>
      </xdr:nvCxnSpPr>
      <xdr:spPr>
        <a:xfrm>
          <a:off x="3225800" y="112727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15113</xdr:rowOff>
    </xdr:from>
    <xdr:to>
      <xdr:col>6</xdr:col>
      <xdr:colOff>50800</xdr:colOff>
      <xdr:row>64</xdr:row>
      <xdr:rowOff>116713</xdr:rowOff>
    </xdr:to>
    <xdr:sp macro="" textlink="">
      <xdr:nvSpPr>
        <xdr:cNvPr id="132" name="フローチャート : 判断 131"/>
        <xdr:cNvSpPr/>
      </xdr:nvSpPr>
      <xdr:spPr>
        <a:xfrm>
          <a:off x="4064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126890</xdr:rowOff>
    </xdr:from>
    <xdr:ext cx="736600" cy="259045"/>
    <xdr:sp macro="" textlink="">
      <xdr:nvSpPr>
        <xdr:cNvPr id="133" name="テキスト ボックス 132"/>
        <xdr:cNvSpPr txBox="1"/>
      </xdr:nvSpPr>
      <xdr:spPr>
        <a:xfrm>
          <a:off x="3733800" y="1075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39243</xdr:rowOff>
    </xdr:from>
    <xdr:to>
      <xdr:col>4</xdr:col>
      <xdr:colOff>482600</xdr:colOff>
      <xdr:row>65</xdr:row>
      <xdr:rowOff>128524</xdr:rowOff>
    </xdr:to>
    <xdr:cxnSp macro="">
      <xdr:nvCxnSpPr>
        <xdr:cNvPr id="134" name="直線コネクタ 133"/>
        <xdr:cNvCxnSpPr/>
      </xdr:nvCxnSpPr>
      <xdr:spPr>
        <a:xfrm>
          <a:off x="2336800" y="1118349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136415</xdr:rowOff>
    </xdr:from>
    <xdr:ext cx="762000" cy="259045"/>
    <xdr:sp macro="" textlink="">
      <xdr:nvSpPr>
        <xdr:cNvPr id="136" name="テキスト ボックス 135"/>
        <xdr:cNvSpPr txBox="1"/>
      </xdr:nvSpPr>
      <xdr:spPr>
        <a:xfrm>
          <a:off x="2844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167259</xdr:rowOff>
    </xdr:from>
    <xdr:to>
      <xdr:col>3</xdr:col>
      <xdr:colOff>279400</xdr:colOff>
      <xdr:row>65</xdr:row>
      <xdr:rowOff>39243</xdr:rowOff>
    </xdr:to>
    <xdr:cxnSp macro="">
      <xdr:nvCxnSpPr>
        <xdr:cNvPr id="137" name="直線コネクタ 136"/>
        <xdr:cNvCxnSpPr/>
      </xdr:nvCxnSpPr>
      <xdr:spPr>
        <a:xfrm>
          <a:off x="1447800" y="1114005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39" name="テキスト ボックス 138"/>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41" name="テキスト ボックス 140"/>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152527</xdr:rowOff>
    </xdr:from>
    <xdr:to>
      <xdr:col>7</xdr:col>
      <xdr:colOff>203200</xdr:colOff>
      <xdr:row>66</xdr:row>
      <xdr:rowOff>82677</xdr:rowOff>
    </xdr:to>
    <xdr:sp macro="" textlink="">
      <xdr:nvSpPr>
        <xdr:cNvPr id="147" name="円/楕円 146"/>
        <xdr:cNvSpPr/>
      </xdr:nvSpPr>
      <xdr:spPr>
        <a:xfrm>
          <a:off x="49022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48404</xdr:rowOff>
    </xdr:from>
    <xdr:ext cx="762000" cy="259045"/>
    <xdr:sp macro="" textlink="">
      <xdr:nvSpPr>
        <xdr:cNvPr id="148" name="財政構造の弾力性該当値テキスト"/>
        <xdr:cNvSpPr txBox="1"/>
      </xdr:nvSpPr>
      <xdr:spPr>
        <a:xfrm>
          <a:off x="5041900" y="1119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80137</xdr:rowOff>
    </xdr:from>
    <xdr:to>
      <xdr:col>6</xdr:col>
      <xdr:colOff>50800</xdr:colOff>
      <xdr:row>66</xdr:row>
      <xdr:rowOff>10287</xdr:rowOff>
    </xdr:to>
    <xdr:sp macro="" textlink="">
      <xdr:nvSpPr>
        <xdr:cNvPr id="149" name="円/楕円 148"/>
        <xdr:cNvSpPr/>
      </xdr:nvSpPr>
      <xdr:spPr>
        <a:xfrm>
          <a:off x="4064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166514</xdr:rowOff>
    </xdr:from>
    <xdr:ext cx="736600" cy="259045"/>
    <xdr:sp macro="" textlink="">
      <xdr:nvSpPr>
        <xdr:cNvPr id="150" name="テキスト ボックス 149"/>
        <xdr:cNvSpPr txBox="1"/>
      </xdr:nvSpPr>
      <xdr:spPr>
        <a:xfrm>
          <a:off x="3733800" y="1131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1" name="円/楕円 150"/>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2" name="テキスト ボックス 151"/>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159893</xdr:rowOff>
    </xdr:from>
    <xdr:to>
      <xdr:col>3</xdr:col>
      <xdr:colOff>330200</xdr:colOff>
      <xdr:row>65</xdr:row>
      <xdr:rowOff>90043</xdr:rowOff>
    </xdr:to>
    <xdr:sp macro="" textlink="">
      <xdr:nvSpPr>
        <xdr:cNvPr id="153" name="円/楕円 152"/>
        <xdr:cNvSpPr/>
      </xdr:nvSpPr>
      <xdr:spPr>
        <a:xfrm>
          <a:off x="2286000" y="111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74820</xdr:rowOff>
    </xdr:from>
    <xdr:ext cx="762000" cy="259045"/>
    <xdr:sp macro="" textlink="">
      <xdr:nvSpPr>
        <xdr:cNvPr id="154" name="テキスト ボックス 153"/>
        <xdr:cNvSpPr txBox="1"/>
      </xdr:nvSpPr>
      <xdr:spPr>
        <a:xfrm>
          <a:off x="1955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116459</xdr:rowOff>
    </xdr:from>
    <xdr:to>
      <xdr:col>2</xdr:col>
      <xdr:colOff>127000</xdr:colOff>
      <xdr:row>65</xdr:row>
      <xdr:rowOff>46609</xdr:rowOff>
    </xdr:to>
    <xdr:sp macro="" textlink="">
      <xdr:nvSpPr>
        <xdr:cNvPr id="155" name="円/楕円 154"/>
        <xdr:cNvSpPr/>
      </xdr:nvSpPr>
      <xdr:spPr>
        <a:xfrm>
          <a:off x="1397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56786</xdr:rowOff>
    </xdr:from>
    <xdr:ext cx="762000" cy="259045"/>
    <xdr:sp macro="" textlink="">
      <xdr:nvSpPr>
        <xdr:cNvPr id="156" name="テキスト ボックス 155"/>
        <xdr:cNvSpPr txBox="1"/>
      </xdr:nvSpPr>
      <xdr:spPr>
        <a:xfrm>
          <a:off x="1066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小規模自治体同士での市町村合併であったため、類似団体と比較しても職員数が多いこと、また行政区域が広いこともあり、人件費・物件費</a:t>
          </a:r>
          <a:r>
            <a:rPr kumimoji="1" lang="ja-JP" altLang="en-US" sz="1100">
              <a:solidFill>
                <a:schemeClr val="dk1"/>
              </a:solidFill>
              <a:effectLst/>
              <a:latin typeface="+mn-lt"/>
              <a:ea typeface="+mn-ea"/>
              <a:cs typeface="+mn-cs"/>
            </a:rPr>
            <a:t>は割高であったが、</a:t>
          </a:r>
          <a:r>
            <a:rPr kumimoji="1" lang="en-US" altLang="ja-JP" sz="1100">
              <a:solidFill>
                <a:schemeClr val="dk1"/>
              </a:solidFill>
              <a:effectLst/>
              <a:latin typeface="+mn-lt"/>
              <a:ea typeface="+mn-ea"/>
              <a:cs typeface="+mn-cs"/>
            </a:rPr>
            <a:t>H28</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度は減少した。</a:t>
          </a:r>
          <a:r>
            <a:rPr kumimoji="1" lang="ja-JP" altLang="ja-JP" sz="1100">
              <a:solidFill>
                <a:schemeClr val="dk1"/>
              </a:solidFill>
              <a:effectLst/>
              <a:latin typeface="+mn-lt"/>
              <a:ea typeface="+mn-ea"/>
              <a:cs typeface="+mn-cs"/>
            </a:rPr>
            <a:t>人件費については、類似団体と比較しても高い方ではない。地域おこし協力隊員</a:t>
          </a:r>
          <a:r>
            <a:rPr kumimoji="1" lang="ja-JP" altLang="en-US" sz="1100">
              <a:solidFill>
                <a:schemeClr val="dk1"/>
              </a:solidFill>
              <a:effectLst/>
              <a:latin typeface="+mn-lt"/>
              <a:ea typeface="+mn-ea"/>
              <a:cs typeface="+mn-cs"/>
            </a:rPr>
            <a:t>が多い状況だったが、近年の情勢により希望者が減少し、隊員数が減少した。</a:t>
          </a:r>
          <a:r>
            <a:rPr kumimoji="1" lang="ja-JP" altLang="ja-JP" sz="1100">
              <a:solidFill>
                <a:schemeClr val="dk1"/>
              </a:solidFill>
              <a:effectLst/>
              <a:latin typeface="+mn-lt"/>
              <a:ea typeface="+mn-ea"/>
              <a:cs typeface="+mn-cs"/>
            </a:rPr>
            <a:t>これが物件費</a:t>
          </a:r>
          <a:r>
            <a:rPr kumimoji="1" lang="ja-JP" altLang="en-US" sz="1100">
              <a:solidFill>
                <a:schemeClr val="dk1"/>
              </a:solidFill>
              <a:effectLst/>
              <a:latin typeface="+mn-lt"/>
              <a:ea typeface="+mn-ea"/>
              <a:cs typeface="+mn-cs"/>
            </a:rPr>
            <a:t>が減少した要因と</a:t>
          </a:r>
          <a:r>
            <a:rPr kumimoji="1" lang="ja-JP" altLang="ja-JP" sz="1100">
              <a:solidFill>
                <a:schemeClr val="dk1"/>
              </a:solidFill>
              <a:effectLst/>
              <a:latin typeface="+mn-lt"/>
              <a:ea typeface="+mn-ea"/>
              <a:cs typeface="+mn-cs"/>
            </a:rPr>
            <a:t>分析する。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年度より実施している一般財源の枠配分方式等により、物件費の抑制に努めて歳出を縮減していきたい。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5803</xdr:rowOff>
    </xdr:from>
    <xdr:to>
      <xdr:col>7</xdr:col>
      <xdr:colOff>152400</xdr:colOff>
      <xdr:row>82</xdr:row>
      <xdr:rowOff>11702</xdr:rowOff>
    </xdr:to>
    <xdr:cxnSp macro="">
      <xdr:nvCxnSpPr>
        <xdr:cNvPr id="188" name="直線コネクタ 187"/>
        <xdr:cNvCxnSpPr/>
      </xdr:nvCxnSpPr>
      <xdr:spPr>
        <a:xfrm flipV="1">
          <a:off x="4114800" y="14064703"/>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162028</xdr:rowOff>
    </xdr:from>
    <xdr:ext cx="762000" cy="259045"/>
    <xdr:sp macro="" textlink="">
      <xdr:nvSpPr>
        <xdr:cNvPr id="189" name="人件費・物件費等の状況平均値テキスト"/>
        <xdr:cNvSpPr txBox="1"/>
      </xdr:nvSpPr>
      <xdr:spPr>
        <a:xfrm>
          <a:off x="5041900" y="1404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153921</xdr:rowOff>
    </xdr:from>
    <xdr:to>
      <xdr:col>6</xdr:col>
      <xdr:colOff>0</xdr:colOff>
      <xdr:row>82</xdr:row>
      <xdr:rowOff>11702</xdr:rowOff>
    </xdr:to>
    <xdr:cxnSp macro="">
      <xdr:nvCxnSpPr>
        <xdr:cNvPr id="191" name="直線コネクタ 190"/>
        <xdr:cNvCxnSpPr/>
      </xdr:nvCxnSpPr>
      <xdr:spPr>
        <a:xfrm>
          <a:off x="3225800" y="14041371"/>
          <a:ext cx="889000" cy="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96095</xdr:rowOff>
    </xdr:from>
    <xdr:to>
      <xdr:col>6</xdr:col>
      <xdr:colOff>50800</xdr:colOff>
      <xdr:row>82</xdr:row>
      <xdr:rowOff>26245</xdr:rowOff>
    </xdr:to>
    <xdr:sp macro="" textlink="">
      <xdr:nvSpPr>
        <xdr:cNvPr id="192" name="フローチャート : 判断 191"/>
        <xdr:cNvSpPr/>
      </xdr:nvSpPr>
      <xdr:spPr>
        <a:xfrm>
          <a:off x="4064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36422</xdr:rowOff>
    </xdr:from>
    <xdr:ext cx="736600" cy="259045"/>
    <xdr:sp macro="" textlink="">
      <xdr:nvSpPr>
        <xdr:cNvPr id="193" name="テキスト ボックス 192"/>
        <xdr:cNvSpPr txBox="1"/>
      </xdr:nvSpPr>
      <xdr:spPr>
        <a:xfrm>
          <a:off x="3733800" y="1375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140292</xdr:rowOff>
    </xdr:from>
    <xdr:to>
      <xdr:col>4</xdr:col>
      <xdr:colOff>482600</xdr:colOff>
      <xdr:row>81</xdr:row>
      <xdr:rowOff>153921</xdr:rowOff>
    </xdr:to>
    <xdr:cxnSp macro="">
      <xdr:nvCxnSpPr>
        <xdr:cNvPr id="194" name="直線コネクタ 193"/>
        <xdr:cNvCxnSpPr/>
      </xdr:nvCxnSpPr>
      <xdr:spPr>
        <a:xfrm>
          <a:off x="2336800" y="14027742"/>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47391</xdr:rowOff>
    </xdr:from>
    <xdr:to>
      <xdr:col>4</xdr:col>
      <xdr:colOff>533400</xdr:colOff>
      <xdr:row>81</xdr:row>
      <xdr:rowOff>148991</xdr:rowOff>
    </xdr:to>
    <xdr:sp macro="" textlink="">
      <xdr:nvSpPr>
        <xdr:cNvPr id="195" name="フローチャート : 判断 194"/>
        <xdr:cNvSpPr/>
      </xdr:nvSpPr>
      <xdr:spPr>
        <a:xfrm>
          <a:off x="3175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159168</xdr:rowOff>
    </xdr:from>
    <xdr:ext cx="762000" cy="259045"/>
    <xdr:sp macro="" textlink="">
      <xdr:nvSpPr>
        <xdr:cNvPr id="196" name="テキスト ボックス 195"/>
        <xdr:cNvSpPr txBox="1"/>
      </xdr:nvSpPr>
      <xdr:spPr>
        <a:xfrm>
          <a:off x="2844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132896</xdr:rowOff>
    </xdr:from>
    <xdr:to>
      <xdr:col>3</xdr:col>
      <xdr:colOff>279400</xdr:colOff>
      <xdr:row>81</xdr:row>
      <xdr:rowOff>140292</xdr:rowOff>
    </xdr:to>
    <xdr:cxnSp macro="">
      <xdr:nvCxnSpPr>
        <xdr:cNvPr id="197" name="直線コネクタ 196"/>
        <xdr:cNvCxnSpPr/>
      </xdr:nvCxnSpPr>
      <xdr:spPr>
        <a:xfrm>
          <a:off x="1447800" y="14020346"/>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39322</xdr:rowOff>
    </xdr:from>
    <xdr:to>
      <xdr:col>3</xdr:col>
      <xdr:colOff>330200</xdr:colOff>
      <xdr:row>81</xdr:row>
      <xdr:rowOff>140922</xdr:rowOff>
    </xdr:to>
    <xdr:sp macro="" textlink="">
      <xdr:nvSpPr>
        <xdr:cNvPr id="198" name="フローチャート : 判断 197"/>
        <xdr:cNvSpPr/>
      </xdr:nvSpPr>
      <xdr:spPr>
        <a:xfrm>
          <a:off x="2286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151099</xdr:rowOff>
    </xdr:from>
    <xdr:ext cx="762000" cy="259045"/>
    <xdr:sp macro="" textlink="">
      <xdr:nvSpPr>
        <xdr:cNvPr id="199" name="テキスト ボックス 198"/>
        <xdr:cNvSpPr txBox="1"/>
      </xdr:nvSpPr>
      <xdr:spPr>
        <a:xfrm>
          <a:off x="1955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43707</xdr:rowOff>
    </xdr:from>
    <xdr:to>
      <xdr:col>2</xdr:col>
      <xdr:colOff>127000</xdr:colOff>
      <xdr:row>81</xdr:row>
      <xdr:rowOff>145307</xdr:rowOff>
    </xdr:to>
    <xdr:sp macro="" textlink="">
      <xdr:nvSpPr>
        <xdr:cNvPr id="200" name="フローチャート : 判断 199"/>
        <xdr:cNvSpPr/>
      </xdr:nvSpPr>
      <xdr:spPr>
        <a:xfrm>
          <a:off x="1397000" y="1393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155484</xdr:rowOff>
    </xdr:from>
    <xdr:ext cx="762000" cy="259045"/>
    <xdr:sp macro="" textlink="">
      <xdr:nvSpPr>
        <xdr:cNvPr id="201" name="テキスト ボックス 200"/>
        <xdr:cNvSpPr txBox="1"/>
      </xdr:nvSpPr>
      <xdr:spPr>
        <a:xfrm>
          <a:off x="1066800" y="1370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126453</xdr:rowOff>
    </xdr:from>
    <xdr:to>
      <xdr:col>7</xdr:col>
      <xdr:colOff>203200</xdr:colOff>
      <xdr:row>82</xdr:row>
      <xdr:rowOff>56603</xdr:rowOff>
    </xdr:to>
    <xdr:sp macro="" textlink="">
      <xdr:nvSpPr>
        <xdr:cNvPr id="207" name="円/楕円 206"/>
        <xdr:cNvSpPr/>
      </xdr:nvSpPr>
      <xdr:spPr>
        <a:xfrm>
          <a:off x="4902200" y="14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47730</xdr:rowOff>
    </xdr:from>
    <xdr:ext cx="762000" cy="259045"/>
    <xdr:sp macro="" textlink="">
      <xdr:nvSpPr>
        <xdr:cNvPr id="208" name="人件費・物件費等の状況該当値テキスト"/>
        <xdr:cNvSpPr txBox="1"/>
      </xdr:nvSpPr>
      <xdr:spPr>
        <a:xfrm>
          <a:off x="5041900" y="1393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132352</xdr:rowOff>
    </xdr:from>
    <xdr:to>
      <xdr:col>6</xdr:col>
      <xdr:colOff>50800</xdr:colOff>
      <xdr:row>82</xdr:row>
      <xdr:rowOff>62502</xdr:rowOff>
    </xdr:to>
    <xdr:sp macro="" textlink="">
      <xdr:nvSpPr>
        <xdr:cNvPr id="209" name="円/楕円 208"/>
        <xdr:cNvSpPr/>
      </xdr:nvSpPr>
      <xdr:spPr>
        <a:xfrm>
          <a:off x="4064000" y="14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47279</xdr:rowOff>
    </xdr:from>
    <xdr:ext cx="736600" cy="259045"/>
    <xdr:sp macro="" textlink="">
      <xdr:nvSpPr>
        <xdr:cNvPr id="210" name="テキスト ボックス 209"/>
        <xdr:cNvSpPr txBox="1"/>
      </xdr:nvSpPr>
      <xdr:spPr>
        <a:xfrm>
          <a:off x="3733800" y="1410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392,669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103121</xdr:rowOff>
    </xdr:from>
    <xdr:to>
      <xdr:col>4</xdr:col>
      <xdr:colOff>533400</xdr:colOff>
      <xdr:row>82</xdr:row>
      <xdr:rowOff>33271</xdr:rowOff>
    </xdr:to>
    <xdr:sp macro="" textlink="">
      <xdr:nvSpPr>
        <xdr:cNvPr id="211" name="円/楕円 210"/>
        <xdr:cNvSpPr/>
      </xdr:nvSpPr>
      <xdr:spPr>
        <a:xfrm>
          <a:off x="3175000" y="139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18048</xdr:rowOff>
    </xdr:from>
    <xdr:ext cx="762000" cy="259045"/>
    <xdr:sp macro="" textlink="">
      <xdr:nvSpPr>
        <xdr:cNvPr id="212" name="テキスト ボックス 211"/>
        <xdr:cNvSpPr txBox="1"/>
      </xdr:nvSpPr>
      <xdr:spPr>
        <a:xfrm>
          <a:off x="2844800" y="1407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89492</xdr:rowOff>
    </xdr:from>
    <xdr:to>
      <xdr:col>3</xdr:col>
      <xdr:colOff>330200</xdr:colOff>
      <xdr:row>82</xdr:row>
      <xdr:rowOff>19642</xdr:rowOff>
    </xdr:to>
    <xdr:sp macro="" textlink="">
      <xdr:nvSpPr>
        <xdr:cNvPr id="213" name="円/楕円 212"/>
        <xdr:cNvSpPr/>
      </xdr:nvSpPr>
      <xdr:spPr>
        <a:xfrm>
          <a:off x="2286000" y="139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4419</xdr:rowOff>
    </xdr:from>
    <xdr:ext cx="762000" cy="259045"/>
    <xdr:sp macro="" textlink="">
      <xdr:nvSpPr>
        <xdr:cNvPr id="214" name="テキスト ボックス 213"/>
        <xdr:cNvSpPr txBox="1"/>
      </xdr:nvSpPr>
      <xdr:spPr>
        <a:xfrm>
          <a:off x="1955800" y="140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82096</xdr:rowOff>
    </xdr:from>
    <xdr:to>
      <xdr:col>2</xdr:col>
      <xdr:colOff>127000</xdr:colOff>
      <xdr:row>82</xdr:row>
      <xdr:rowOff>12246</xdr:rowOff>
    </xdr:to>
    <xdr:sp macro="" textlink="">
      <xdr:nvSpPr>
        <xdr:cNvPr id="215" name="円/楕円 214"/>
        <xdr:cNvSpPr/>
      </xdr:nvSpPr>
      <xdr:spPr>
        <a:xfrm>
          <a:off x="1397000" y="139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168473</xdr:rowOff>
    </xdr:from>
    <xdr:ext cx="762000" cy="259045"/>
    <xdr:sp macro="" textlink="">
      <xdr:nvSpPr>
        <xdr:cNvPr id="216" name="テキスト ボックス 215"/>
        <xdr:cNvSpPr txBox="1"/>
      </xdr:nvSpPr>
      <xdr:spPr>
        <a:xfrm>
          <a:off x="1066800" y="1405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85</xdr:row>
      <xdr:rowOff>166878</xdr:rowOff>
    </xdr:to>
    <xdr:cxnSp macro="">
      <xdr:nvCxnSpPr>
        <xdr:cNvPr id="248" name="直線コネクタ 247"/>
        <xdr:cNvCxnSpPr/>
      </xdr:nvCxnSpPr>
      <xdr:spPr>
        <a:xfrm flipV="1">
          <a:off x="16179800" y="147353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5080</xdr:rowOff>
    </xdr:to>
    <xdr:cxnSp macro="">
      <xdr:nvCxnSpPr>
        <xdr:cNvPr id="251" name="直線コネクタ 250"/>
        <xdr:cNvCxnSpPr/>
      </xdr:nvCxnSpPr>
      <xdr:spPr>
        <a:xfrm flipV="1">
          <a:off x="15290800" y="1474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86</xdr:row>
      <xdr:rowOff>5080</xdr:rowOff>
    </xdr:to>
    <xdr:cxnSp macro="">
      <xdr:nvCxnSpPr>
        <xdr:cNvPr id="254" name="直線コネクタ 253"/>
        <xdr:cNvCxnSpPr/>
      </xdr:nvCxnSpPr>
      <xdr:spPr>
        <a:xfrm>
          <a:off x="14401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5" name="フローチャート : 判断 254"/>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6" name="テキスト ボックス 255"/>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87</xdr:row>
      <xdr:rowOff>161798</xdr:rowOff>
    </xdr:to>
    <xdr:cxnSp macro="">
      <xdr:nvCxnSpPr>
        <xdr:cNvPr id="257" name="直線コネクタ 256"/>
        <xdr:cNvCxnSpPr/>
      </xdr:nvCxnSpPr>
      <xdr:spPr>
        <a:xfrm flipV="1">
          <a:off x="13512800" y="1469186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58" name="フローチャート : 判断 257"/>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59" name="テキスト ボックス 258"/>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0" name="フローチャート :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1" name="テキスト ボックス 260"/>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67" name="円/楕円 266"/>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68"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69" name="円/楕円 268"/>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0" name="テキスト ボックス 269"/>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1" name="円/楕円 27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2" name="テキスト ボックス 271"/>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3" name="円/楕円 272"/>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4" name="テキスト ボックス 273"/>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75" name="円/楕円 274"/>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76" name="テキスト ボックス 275"/>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を削減した。これは積極的な退職勧奨を行い、概ね退職者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名に対し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名採用として取り組んだ成果である。また、第２次定員適正化計画を策定し、Ｈ</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名にするという目標を掲げて努力した結果、達成することが出来た。これからも、事業量を鑑みながら、適正な人員配置に務める。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18058</xdr:rowOff>
    </xdr:from>
    <xdr:to>
      <xdr:col>24</xdr:col>
      <xdr:colOff>558800</xdr:colOff>
      <xdr:row>59</xdr:row>
      <xdr:rowOff>19437</xdr:rowOff>
    </xdr:to>
    <xdr:cxnSp macro="">
      <xdr:nvCxnSpPr>
        <xdr:cNvPr id="312" name="直線コネクタ 311"/>
        <xdr:cNvCxnSpPr/>
      </xdr:nvCxnSpPr>
      <xdr:spPr>
        <a:xfrm>
          <a:off x="16179800" y="10133608"/>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12198</xdr:rowOff>
    </xdr:from>
    <xdr:to>
      <xdr:col>23</xdr:col>
      <xdr:colOff>406400</xdr:colOff>
      <xdr:row>59</xdr:row>
      <xdr:rowOff>18058</xdr:rowOff>
    </xdr:to>
    <xdr:cxnSp macro="">
      <xdr:nvCxnSpPr>
        <xdr:cNvPr id="315" name="直線コネクタ 314"/>
        <xdr:cNvCxnSpPr/>
      </xdr:nvCxnSpPr>
      <xdr:spPr>
        <a:xfrm>
          <a:off x="15290800" y="10127748"/>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130894</xdr:rowOff>
    </xdr:from>
    <xdr:to>
      <xdr:col>23</xdr:col>
      <xdr:colOff>457200</xdr:colOff>
      <xdr:row>59</xdr:row>
      <xdr:rowOff>61044</xdr:rowOff>
    </xdr:to>
    <xdr:sp macro="" textlink="">
      <xdr:nvSpPr>
        <xdr:cNvPr id="316" name="フローチャート : 判断 315"/>
        <xdr:cNvSpPr/>
      </xdr:nvSpPr>
      <xdr:spPr>
        <a:xfrm>
          <a:off x="16129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71221</xdr:rowOff>
    </xdr:from>
    <xdr:ext cx="736600" cy="259045"/>
    <xdr:sp macro="" textlink="">
      <xdr:nvSpPr>
        <xdr:cNvPr id="317" name="テキスト ボックス 316"/>
        <xdr:cNvSpPr txBox="1"/>
      </xdr:nvSpPr>
      <xdr:spPr>
        <a:xfrm>
          <a:off x="15798800" y="984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12198</xdr:rowOff>
    </xdr:to>
    <xdr:cxnSp macro="">
      <xdr:nvCxnSpPr>
        <xdr:cNvPr id="318" name="直線コネクタ 317"/>
        <xdr:cNvCxnSpPr/>
      </xdr:nvCxnSpPr>
      <xdr:spPr>
        <a:xfrm>
          <a:off x="14401800" y="10123956"/>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81256</xdr:rowOff>
    </xdr:from>
    <xdr:to>
      <xdr:col>22</xdr:col>
      <xdr:colOff>254000</xdr:colOff>
      <xdr:row>59</xdr:row>
      <xdr:rowOff>11406</xdr:rowOff>
    </xdr:to>
    <xdr:sp macro="" textlink="">
      <xdr:nvSpPr>
        <xdr:cNvPr id="319" name="フローチャート : 判断 318"/>
        <xdr:cNvSpPr/>
      </xdr:nvSpPr>
      <xdr:spPr>
        <a:xfrm>
          <a:off x="15240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21583</xdr:rowOff>
    </xdr:from>
    <xdr:ext cx="762000" cy="259045"/>
    <xdr:sp macro="" textlink="">
      <xdr:nvSpPr>
        <xdr:cNvPr id="320" name="テキスト ボックス 319"/>
        <xdr:cNvSpPr txBox="1"/>
      </xdr:nvSpPr>
      <xdr:spPr>
        <a:xfrm>
          <a:off x="14909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9670</xdr:rowOff>
    </xdr:to>
    <xdr:cxnSp macro="">
      <xdr:nvCxnSpPr>
        <xdr:cNvPr id="321" name="直線コネクタ 320"/>
        <xdr:cNvCxnSpPr/>
      </xdr:nvCxnSpPr>
      <xdr:spPr>
        <a:xfrm flipV="1">
          <a:off x="13512800" y="101239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79187</xdr:rowOff>
    </xdr:from>
    <xdr:to>
      <xdr:col>21</xdr:col>
      <xdr:colOff>50800</xdr:colOff>
      <xdr:row>59</xdr:row>
      <xdr:rowOff>9337</xdr:rowOff>
    </xdr:to>
    <xdr:sp macro="" textlink="">
      <xdr:nvSpPr>
        <xdr:cNvPr id="322" name="フローチャート : 判断 321"/>
        <xdr:cNvSpPr/>
      </xdr:nvSpPr>
      <xdr:spPr>
        <a:xfrm>
          <a:off x="14351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19514</xdr:rowOff>
    </xdr:from>
    <xdr:ext cx="762000" cy="259045"/>
    <xdr:sp macro="" textlink="">
      <xdr:nvSpPr>
        <xdr:cNvPr id="323" name="テキスト ボックス 322"/>
        <xdr:cNvSpPr txBox="1"/>
      </xdr:nvSpPr>
      <xdr:spPr>
        <a:xfrm>
          <a:off x="14020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78613</xdr:rowOff>
    </xdr:from>
    <xdr:to>
      <xdr:col>19</xdr:col>
      <xdr:colOff>533400</xdr:colOff>
      <xdr:row>59</xdr:row>
      <xdr:rowOff>8763</xdr:rowOff>
    </xdr:to>
    <xdr:sp macro="" textlink="">
      <xdr:nvSpPr>
        <xdr:cNvPr id="324" name="フローチャート : 判断 323"/>
        <xdr:cNvSpPr/>
      </xdr:nvSpPr>
      <xdr:spPr>
        <a:xfrm>
          <a:off x="13462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18940</xdr:rowOff>
    </xdr:from>
    <xdr:ext cx="762000" cy="259045"/>
    <xdr:sp macro="" textlink="">
      <xdr:nvSpPr>
        <xdr:cNvPr id="325" name="テキスト ボックス 324"/>
        <xdr:cNvSpPr txBox="1"/>
      </xdr:nvSpPr>
      <xdr:spPr>
        <a:xfrm>
          <a:off x="13131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140087</xdr:rowOff>
    </xdr:from>
    <xdr:to>
      <xdr:col>24</xdr:col>
      <xdr:colOff>609600</xdr:colOff>
      <xdr:row>59</xdr:row>
      <xdr:rowOff>70237</xdr:rowOff>
    </xdr:to>
    <xdr:sp macro="" textlink="">
      <xdr:nvSpPr>
        <xdr:cNvPr id="331" name="円/楕円 330"/>
        <xdr:cNvSpPr/>
      </xdr:nvSpPr>
      <xdr:spPr>
        <a:xfrm>
          <a:off x="16967200" y="100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61364</xdr:rowOff>
    </xdr:from>
    <xdr:ext cx="762000" cy="259045"/>
    <xdr:sp macro="" textlink="">
      <xdr:nvSpPr>
        <xdr:cNvPr id="332" name="定員管理の状況該当値テキスト"/>
        <xdr:cNvSpPr txBox="1"/>
      </xdr:nvSpPr>
      <xdr:spPr>
        <a:xfrm>
          <a:off x="17106900" y="100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138708</xdr:rowOff>
    </xdr:from>
    <xdr:to>
      <xdr:col>23</xdr:col>
      <xdr:colOff>457200</xdr:colOff>
      <xdr:row>59</xdr:row>
      <xdr:rowOff>68858</xdr:rowOff>
    </xdr:to>
    <xdr:sp macro="" textlink="">
      <xdr:nvSpPr>
        <xdr:cNvPr id="333" name="円/楕円 332"/>
        <xdr:cNvSpPr/>
      </xdr:nvSpPr>
      <xdr:spPr>
        <a:xfrm>
          <a:off x="161290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53635</xdr:rowOff>
    </xdr:from>
    <xdr:ext cx="736600" cy="259045"/>
    <xdr:sp macro="" textlink="">
      <xdr:nvSpPr>
        <xdr:cNvPr id="334" name="テキスト ボックス 333"/>
        <xdr:cNvSpPr txBox="1"/>
      </xdr:nvSpPr>
      <xdr:spPr>
        <a:xfrm>
          <a:off x="15798800" y="101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132848</xdr:rowOff>
    </xdr:from>
    <xdr:to>
      <xdr:col>22</xdr:col>
      <xdr:colOff>254000</xdr:colOff>
      <xdr:row>59</xdr:row>
      <xdr:rowOff>62998</xdr:rowOff>
    </xdr:to>
    <xdr:sp macro="" textlink="">
      <xdr:nvSpPr>
        <xdr:cNvPr id="335" name="円/楕円 334"/>
        <xdr:cNvSpPr/>
      </xdr:nvSpPr>
      <xdr:spPr>
        <a:xfrm>
          <a:off x="15240000" y="10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47775</xdr:rowOff>
    </xdr:from>
    <xdr:ext cx="762000" cy="259045"/>
    <xdr:sp macro="" textlink="">
      <xdr:nvSpPr>
        <xdr:cNvPr id="336" name="テキスト ボックス 335"/>
        <xdr:cNvSpPr txBox="1"/>
      </xdr:nvSpPr>
      <xdr:spPr>
        <a:xfrm>
          <a:off x="14909800" y="101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129056</xdr:rowOff>
    </xdr:from>
    <xdr:to>
      <xdr:col>21</xdr:col>
      <xdr:colOff>50800</xdr:colOff>
      <xdr:row>59</xdr:row>
      <xdr:rowOff>59206</xdr:rowOff>
    </xdr:to>
    <xdr:sp macro="" textlink="">
      <xdr:nvSpPr>
        <xdr:cNvPr id="337" name="円/楕円 336"/>
        <xdr:cNvSpPr/>
      </xdr:nvSpPr>
      <xdr:spPr>
        <a:xfrm>
          <a:off x="14351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43983</xdr:rowOff>
    </xdr:from>
    <xdr:ext cx="762000" cy="259045"/>
    <xdr:sp macro="" textlink="">
      <xdr:nvSpPr>
        <xdr:cNvPr id="338" name="テキスト ボックス 337"/>
        <xdr:cNvSpPr txBox="1"/>
      </xdr:nvSpPr>
      <xdr:spPr>
        <a:xfrm>
          <a:off x="140208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130320</xdr:rowOff>
    </xdr:from>
    <xdr:to>
      <xdr:col>19</xdr:col>
      <xdr:colOff>533400</xdr:colOff>
      <xdr:row>59</xdr:row>
      <xdr:rowOff>60470</xdr:rowOff>
    </xdr:to>
    <xdr:sp macro="" textlink="">
      <xdr:nvSpPr>
        <xdr:cNvPr id="339" name="円/楕円 338"/>
        <xdr:cNvSpPr/>
      </xdr:nvSpPr>
      <xdr:spPr>
        <a:xfrm>
          <a:off x="13462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45247</xdr:rowOff>
    </xdr:from>
    <xdr:ext cx="762000" cy="259045"/>
    <xdr:sp macro="" textlink="">
      <xdr:nvSpPr>
        <xdr:cNvPr id="340" name="テキスト ボックス 339"/>
        <xdr:cNvSpPr txBox="1"/>
      </xdr:nvSpPr>
      <xdr:spPr>
        <a:xfrm>
          <a:off x="13131800" y="101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92710</xdr:rowOff>
    </xdr:from>
    <xdr:to>
      <xdr:col>24</xdr:col>
      <xdr:colOff>558800</xdr:colOff>
      <xdr:row>44</xdr:row>
      <xdr:rowOff>92710</xdr:rowOff>
    </xdr:to>
    <xdr:cxnSp macro="">
      <xdr:nvCxnSpPr>
        <xdr:cNvPr id="373" name="直線コネクタ 372"/>
        <xdr:cNvCxnSpPr/>
      </xdr:nvCxnSpPr>
      <xdr:spPr>
        <a:xfrm>
          <a:off x="16179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92710</xdr:rowOff>
    </xdr:from>
    <xdr:to>
      <xdr:col>23</xdr:col>
      <xdr:colOff>406400</xdr:colOff>
      <xdr:row>44</xdr:row>
      <xdr:rowOff>108796</xdr:rowOff>
    </xdr:to>
    <xdr:cxnSp macro="">
      <xdr:nvCxnSpPr>
        <xdr:cNvPr id="376" name="直線コネクタ 375"/>
        <xdr:cNvCxnSpPr/>
      </xdr:nvCxnSpPr>
      <xdr:spPr>
        <a:xfrm flipV="1">
          <a:off x="15290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7" name="フローチャート : 判断 376"/>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8" name="テキスト ボックス 377"/>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140970</xdr:rowOff>
    </xdr:to>
    <xdr:cxnSp macro="">
      <xdr:nvCxnSpPr>
        <xdr:cNvPr id="379" name="直線コネクタ 378"/>
        <xdr:cNvCxnSpPr/>
      </xdr:nvCxnSpPr>
      <xdr:spPr>
        <a:xfrm flipV="1">
          <a:off x="14401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0" name="フローチャート : 判断 379"/>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35577</xdr:rowOff>
    </xdr:from>
    <xdr:ext cx="762000" cy="259045"/>
    <xdr:sp macro="" textlink="">
      <xdr:nvSpPr>
        <xdr:cNvPr id="381" name="テキスト ボックス 380"/>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44</xdr:row>
      <xdr:rowOff>157056</xdr:rowOff>
    </xdr:to>
    <xdr:cxnSp macro="">
      <xdr:nvCxnSpPr>
        <xdr:cNvPr id="382" name="直線コネクタ 381"/>
        <xdr:cNvCxnSpPr/>
      </xdr:nvCxnSpPr>
      <xdr:spPr>
        <a:xfrm flipV="1">
          <a:off x="13512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4233</xdr:rowOff>
    </xdr:from>
    <xdr:to>
      <xdr:col>21</xdr:col>
      <xdr:colOff>50800</xdr:colOff>
      <xdr:row>43</xdr:row>
      <xdr:rowOff>105833</xdr:rowOff>
    </xdr:to>
    <xdr:sp macro="" textlink="">
      <xdr:nvSpPr>
        <xdr:cNvPr id="383" name="フローチャート : 判断 382"/>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116010</xdr:rowOff>
    </xdr:from>
    <xdr:ext cx="762000" cy="259045"/>
    <xdr:sp macro="" textlink="">
      <xdr:nvSpPr>
        <xdr:cNvPr id="384" name="テキスト ボックス 383"/>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85" name="フローチャート : 判断 384"/>
        <xdr:cNvSpPr/>
      </xdr:nvSpPr>
      <xdr:spPr>
        <a:xfrm>
          <a:off x="13462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16950</xdr:rowOff>
    </xdr:from>
    <xdr:ext cx="762000" cy="259045"/>
    <xdr:sp macro="" textlink="">
      <xdr:nvSpPr>
        <xdr:cNvPr id="386" name="テキスト ボックス 385"/>
        <xdr:cNvSpPr txBox="1"/>
      </xdr:nvSpPr>
      <xdr:spPr>
        <a:xfrm>
          <a:off x="13131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41910</xdr:rowOff>
    </xdr:from>
    <xdr:to>
      <xdr:col>24</xdr:col>
      <xdr:colOff>609600</xdr:colOff>
      <xdr:row>44</xdr:row>
      <xdr:rowOff>143510</xdr:rowOff>
    </xdr:to>
    <xdr:sp macro="" textlink="">
      <xdr:nvSpPr>
        <xdr:cNvPr id="392" name="円/楕円 391"/>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13987</xdr:rowOff>
    </xdr:from>
    <xdr:ext cx="762000" cy="259045"/>
    <xdr:sp macro="" textlink="">
      <xdr:nvSpPr>
        <xdr:cNvPr id="393"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41910</xdr:rowOff>
    </xdr:from>
    <xdr:to>
      <xdr:col>23</xdr:col>
      <xdr:colOff>457200</xdr:colOff>
      <xdr:row>44</xdr:row>
      <xdr:rowOff>143510</xdr:rowOff>
    </xdr:to>
    <xdr:sp macro="" textlink="">
      <xdr:nvSpPr>
        <xdr:cNvPr id="394" name="円/楕円 393"/>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128287</xdr:rowOff>
    </xdr:from>
    <xdr:ext cx="736600" cy="259045"/>
    <xdr:sp macro="" textlink="">
      <xdr:nvSpPr>
        <xdr:cNvPr id="395" name="テキスト ボックス 394"/>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396" name="円/楕円 395"/>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397" name="テキスト ボックス 396"/>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398" name="円/楕円 397"/>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399" name="テキスト ボックス 398"/>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0" name="円/楕円 399"/>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1" name="テキスト ボックス 400"/>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辺地対策事業債、過疎対策事業債、合併特例事業債等の交付税措置率の高い地方債を優先的に活用していることもあり、類似団体よ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141436</xdr:rowOff>
    </xdr:from>
    <xdr:to>
      <xdr:col>24</xdr:col>
      <xdr:colOff>558800</xdr:colOff>
      <xdr:row>16</xdr:row>
      <xdr:rowOff>167979</xdr:rowOff>
    </xdr:to>
    <xdr:cxnSp macro="">
      <xdr:nvCxnSpPr>
        <xdr:cNvPr id="435" name="直線コネクタ 434"/>
        <xdr:cNvCxnSpPr/>
      </xdr:nvCxnSpPr>
      <xdr:spPr>
        <a:xfrm>
          <a:off x="16179800" y="288463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141436</xdr:rowOff>
    </xdr:from>
    <xdr:to>
      <xdr:col>23</xdr:col>
      <xdr:colOff>406400</xdr:colOff>
      <xdr:row>17</xdr:row>
      <xdr:rowOff>3768</xdr:rowOff>
    </xdr:to>
    <xdr:cxnSp macro="">
      <xdr:nvCxnSpPr>
        <xdr:cNvPr id="438" name="直線コネクタ 437"/>
        <xdr:cNvCxnSpPr/>
      </xdr:nvCxnSpPr>
      <xdr:spPr>
        <a:xfrm flipV="1">
          <a:off x="15290800" y="28846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3768</xdr:rowOff>
    </xdr:from>
    <xdr:to>
      <xdr:col>22</xdr:col>
      <xdr:colOff>203200</xdr:colOff>
      <xdr:row>17</xdr:row>
      <xdr:rowOff>42376</xdr:rowOff>
    </xdr:to>
    <xdr:cxnSp macro="">
      <xdr:nvCxnSpPr>
        <xdr:cNvPr id="441" name="直線コネクタ 440"/>
        <xdr:cNvCxnSpPr/>
      </xdr:nvCxnSpPr>
      <xdr:spPr>
        <a:xfrm flipV="1">
          <a:off x="14401800" y="29184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2" name="フローチャート : 判断 441"/>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3" name="テキスト ボックス 442"/>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42376</xdr:rowOff>
    </xdr:from>
    <xdr:to>
      <xdr:col>21</xdr:col>
      <xdr:colOff>0</xdr:colOff>
      <xdr:row>18</xdr:row>
      <xdr:rowOff>51096</xdr:rowOff>
    </xdr:to>
    <xdr:cxnSp macro="">
      <xdr:nvCxnSpPr>
        <xdr:cNvPr id="444" name="直線コネクタ 443"/>
        <xdr:cNvCxnSpPr/>
      </xdr:nvCxnSpPr>
      <xdr:spPr>
        <a:xfrm flipV="1">
          <a:off x="13512800" y="2957026"/>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5" name="フローチャート : 判断 444"/>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6" name="テキスト ボックス 445"/>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7" name="フローチャート : 判断 446"/>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8" name="テキスト ボックス 447"/>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117179</xdr:rowOff>
    </xdr:from>
    <xdr:to>
      <xdr:col>24</xdr:col>
      <xdr:colOff>609600</xdr:colOff>
      <xdr:row>17</xdr:row>
      <xdr:rowOff>47329</xdr:rowOff>
    </xdr:to>
    <xdr:sp macro="" textlink="">
      <xdr:nvSpPr>
        <xdr:cNvPr id="454" name="円/楕円 453"/>
        <xdr:cNvSpPr/>
      </xdr:nvSpPr>
      <xdr:spPr>
        <a:xfrm>
          <a:off x="169672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89256</xdr:rowOff>
    </xdr:from>
    <xdr:ext cx="762000" cy="259045"/>
    <xdr:sp macro="" textlink="">
      <xdr:nvSpPr>
        <xdr:cNvPr id="455" name="将来負担の状況該当値テキスト"/>
        <xdr:cNvSpPr txBox="1"/>
      </xdr:nvSpPr>
      <xdr:spPr>
        <a:xfrm>
          <a:off x="17106900" y="28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90636</xdr:rowOff>
    </xdr:from>
    <xdr:to>
      <xdr:col>23</xdr:col>
      <xdr:colOff>457200</xdr:colOff>
      <xdr:row>17</xdr:row>
      <xdr:rowOff>20786</xdr:rowOff>
    </xdr:to>
    <xdr:sp macro="" textlink="">
      <xdr:nvSpPr>
        <xdr:cNvPr id="456" name="円/楕円 455"/>
        <xdr:cNvSpPr/>
      </xdr:nvSpPr>
      <xdr:spPr>
        <a:xfrm>
          <a:off x="16129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5563</xdr:rowOff>
    </xdr:from>
    <xdr:ext cx="736600" cy="259045"/>
    <xdr:sp macro="" textlink="">
      <xdr:nvSpPr>
        <xdr:cNvPr id="457" name="テキスト ボックス 456"/>
        <xdr:cNvSpPr txBox="1"/>
      </xdr:nvSpPr>
      <xdr:spPr>
        <a:xfrm>
          <a:off x="15798800" y="292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124418</xdr:rowOff>
    </xdr:from>
    <xdr:to>
      <xdr:col>22</xdr:col>
      <xdr:colOff>254000</xdr:colOff>
      <xdr:row>17</xdr:row>
      <xdr:rowOff>54568</xdr:rowOff>
    </xdr:to>
    <xdr:sp macro="" textlink="">
      <xdr:nvSpPr>
        <xdr:cNvPr id="458" name="円/楕円 457"/>
        <xdr:cNvSpPr/>
      </xdr:nvSpPr>
      <xdr:spPr>
        <a:xfrm>
          <a:off x="15240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39345</xdr:rowOff>
    </xdr:from>
    <xdr:ext cx="762000" cy="259045"/>
    <xdr:sp macro="" textlink="">
      <xdr:nvSpPr>
        <xdr:cNvPr id="459" name="テキスト ボックス 458"/>
        <xdr:cNvSpPr txBox="1"/>
      </xdr:nvSpPr>
      <xdr:spPr>
        <a:xfrm>
          <a:off x="14909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163026</xdr:rowOff>
    </xdr:from>
    <xdr:to>
      <xdr:col>21</xdr:col>
      <xdr:colOff>50800</xdr:colOff>
      <xdr:row>17</xdr:row>
      <xdr:rowOff>93176</xdr:rowOff>
    </xdr:to>
    <xdr:sp macro="" textlink="">
      <xdr:nvSpPr>
        <xdr:cNvPr id="460" name="円/楕円 459"/>
        <xdr:cNvSpPr/>
      </xdr:nvSpPr>
      <xdr:spPr>
        <a:xfrm>
          <a:off x="14351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77953</xdr:rowOff>
    </xdr:from>
    <xdr:ext cx="762000" cy="259045"/>
    <xdr:sp macro="" textlink="">
      <xdr:nvSpPr>
        <xdr:cNvPr id="461" name="テキスト ボックス 460"/>
        <xdr:cNvSpPr txBox="1"/>
      </xdr:nvSpPr>
      <xdr:spPr>
        <a:xfrm>
          <a:off x="14020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296</xdr:rowOff>
    </xdr:from>
    <xdr:to>
      <xdr:col>19</xdr:col>
      <xdr:colOff>533400</xdr:colOff>
      <xdr:row>18</xdr:row>
      <xdr:rowOff>101896</xdr:rowOff>
    </xdr:to>
    <xdr:sp macro="" textlink="">
      <xdr:nvSpPr>
        <xdr:cNvPr id="462" name="円/楕円 461"/>
        <xdr:cNvSpPr/>
      </xdr:nvSpPr>
      <xdr:spPr>
        <a:xfrm>
          <a:off x="13462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86673</xdr:rowOff>
    </xdr:from>
    <xdr:ext cx="762000" cy="259045"/>
    <xdr:sp macro="" textlink="">
      <xdr:nvSpPr>
        <xdr:cNvPr id="463" name="テキスト ボックス 462"/>
        <xdr:cNvSpPr txBox="1"/>
      </xdr:nvSpPr>
      <xdr:spPr>
        <a:xfrm>
          <a:off x="13131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96520</xdr:rowOff>
    </xdr:from>
    <xdr:to>
      <xdr:col>7</xdr:col>
      <xdr:colOff>15875</xdr:colOff>
      <xdr:row>40</xdr:row>
      <xdr:rowOff>107950</xdr:rowOff>
    </xdr:to>
    <xdr:cxnSp macro="">
      <xdr:nvCxnSpPr>
        <xdr:cNvPr id="61" name="直線コネクタ 60"/>
        <xdr:cNvCxnSpPr/>
      </xdr:nvCxnSpPr>
      <xdr:spPr>
        <a:xfrm flipV="1">
          <a:off x="4826000" y="592582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80027</xdr:rowOff>
    </xdr:from>
    <xdr:ext cx="762000" cy="259045"/>
    <xdr:sp macro="" textlink="">
      <xdr:nvSpPr>
        <xdr:cNvPr id="62" name="人件費最小値テキスト"/>
        <xdr:cNvSpPr txBox="1"/>
      </xdr:nvSpPr>
      <xdr:spPr>
        <a:xfrm>
          <a:off x="4914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40</xdr:row>
      <xdr:rowOff>107950</xdr:rowOff>
    </xdr:from>
    <xdr:to>
      <xdr:col>7</xdr:col>
      <xdr:colOff>104775</xdr:colOff>
      <xdr:row>40</xdr:row>
      <xdr:rowOff>107950</xdr:rowOff>
    </xdr:to>
    <xdr:cxnSp macro="">
      <xdr:nvCxnSpPr>
        <xdr:cNvPr id="63" name="直線コネクタ 62"/>
        <xdr:cNvCxnSpPr/>
      </xdr:nvCxnSpPr>
      <xdr:spPr>
        <a:xfrm>
          <a:off x="4737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34</xdr:row>
      <xdr:rowOff>96520</xdr:rowOff>
    </xdr:from>
    <xdr:to>
      <xdr:col>7</xdr:col>
      <xdr:colOff>104775</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8" name="フローチャート :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127000</xdr:rowOff>
    </xdr:to>
    <xdr:cxnSp macro="">
      <xdr:nvCxnSpPr>
        <xdr:cNvPr id="69" name="直線コネクタ 68"/>
        <xdr:cNvCxnSpPr/>
      </xdr:nvCxnSpPr>
      <xdr:spPr>
        <a:xfrm flipV="1">
          <a:off x="3098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127000</xdr:rowOff>
    </xdr:to>
    <xdr:cxnSp macro="">
      <xdr:nvCxnSpPr>
        <xdr:cNvPr id="72" name="直線コネクタ 71"/>
        <xdr:cNvCxnSpPr/>
      </xdr:nvCxnSpPr>
      <xdr:spPr>
        <a:xfrm>
          <a:off x="2209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0</xdr:rowOff>
    </xdr:from>
    <xdr:to>
      <xdr:col>4</xdr:col>
      <xdr:colOff>396875</xdr:colOff>
      <xdr:row>36</xdr:row>
      <xdr:rowOff>101600</xdr:rowOff>
    </xdr:to>
    <xdr:sp macro="" textlink="">
      <xdr:nvSpPr>
        <xdr:cNvPr id="73" name="フローチャート :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127000</xdr:rowOff>
    </xdr:to>
    <xdr:cxnSp macro="">
      <xdr:nvCxnSpPr>
        <xdr:cNvPr id="75" name="直線コネクタ 74"/>
        <xdr:cNvCxnSpPr/>
      </xdr:nvCxnSpPr>
      <xdr:spPr>
        <a:xfrm>
          <a:off x="1320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78" name="フローチャート :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経常収支比率に占める割合は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％悪化、決算額は対前年比で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主な要因として経費の見直しを行い、臨時経費から経常経費に移し替えた事による。よって物件費の経常経費は増額したが、総額は減額となっている。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年度より実施している一般財源の枠配分方式により圧縮に努めており今後も歳出削減に努める。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9" name="直線コネクタ 118"/>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20"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21" name="直線コネクタ 120"/>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2"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3" name="直線コネクタ 122"/>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83566</xdr:rowOff>
    </xdr:to>
    <xdr:cxnSp macro="">
      <xdr:nvCxnSpPr>
        <xdr:cNvPr id="124" name="直線コネクタ 123"/>
        <xdr:cNvCxnSpPr/>
      </xdr:nvCxnSpPr>
      <xdr:spPr>
        <a:xfrm>
          <a:off x="15671800" y="29296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5"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6" name="フローチャート : 判断 125"/>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17</xdr:row>
      <xdr:rowOff>14986</xdr:rowOff>
    </xdr:to>
    <xdr:cxnSp macro="">
      <xdr:nvCxnSpPr>
        <xdr:cNvPr id="127" name="直線コネクタ 126"/>
        <xdr:cNvCxnSpPr/>
      </xdr:nvCxnSpPr>
      <xdr:spPr>
        <a:xfrm>
          <a:off x="14782800" y="27970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8" name="フローチャート : 判断 127"/>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9" name="テキスト ボックス 128"/>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53848</xdr:rowOff>
    </xdr:to>
    <xdr:cxnSp macro="">
      <xdr:nvCxnSpPr>
        <xdr:cNvPr id="130" name="直線コネクタ 129"/>
        <xdr:cNvCxnSpPr/>
      </xdr:nvCxnSpPr>
      <xdr:spPr>
        <a:xfrm>
          <a:off x="13893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16</xdr:row>
      <xdr:rowOff>3556</xdr:rowOff>
    </xdr:to>
    <xdr:cxnSp macro="">
      <xdr:nvCxnSpPr>
        <xdr:cNvPr id="133" name="直線コネクタ 132"/>
        <xdr:cNvCxnSpPr/>
      </xdr:nvCxnSpPr>
      <xdr:spPr>
        <a:xfrm>
          <a:off x="13004800" y="2719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6" name="テキスト ボックス 145"/>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7" name="円/楕円 146"/>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8" name="テキスト ボックス 147"/>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49" name="円/楕円 148"/>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64533</xdr:rowOff>
    </xdr:from>
    <xdr:ext cx="762000" cy="259045"/>
    <xdr:sp macro="" textlink="">
      <xdr:nvSpPr>
        <xdr:cNvPr id="150" name="テキスト ボックス 149"/>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51" name="円/楕円 150"/>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52" name="テキスト ボックス 151"/>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81" name="直線コネクタ 180"/>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4"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5" name="直線コネクタ 184"/>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86" name="直線コネクタ 185"/>
        <xdr:cNvCxnSpPr/>
      </xdr:nvCxnSpPr>
      <xdr:spPr>
        <a:xfrm>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7"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8" name="フローチャート : 判断 187"/>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78015</xdr:rowOff>
    </xdr:to>
    <xdr:cxnSp macro="">
      <xdr:nvCxnSpPr>
        <xdr:cNvPr id="189" name="直線コネクタ 188"/>
        <xdr:cNvCxnSpPr/>
      </xdr:nvCxnSpPr>
      <xdr:spPr>
        <a:xfrm flipV="1">
          <a:off x="3098800" y="98098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0" name="フローチャート :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78015</xdr:rowOff>
    </xdr:to>
    <xdr:cxnSp macro="">
      <xdr:nvCxnSpPr>
        <xdr:cNvPr id="192" name="直線コネクタ 191"/>
        <xdr:cNvCxnSpPr/>
      </xdr:nvCxnSpPr>
      <xdr:spPr>
        <a:xfrm>
          <a:off x="2209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3" name="フローチャート : 判断 192"/>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4" name="テキスト ボックス 193"/>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45357</xdr:rowOff>
    </xdr:to>
    <xdr:cxnSp macro="">
      <xdr:nvCxnSpPr>
        <xdr:cNvPr id="195" name="直線コネクタ 194"/>
        <xdr:cNvCxnSpPr/>
      </xdr:nvCxnSpPr>
      <xdr:spPr>
        <a:xfrm>
          <a:off x="1320800" y="9989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6" name="フローチャート : 判断 195"/>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155320</xdr:rowOff>
    </xdr:from>
    <xdr:ext cx="762000" cy="259045"/>
    <xdr:sp macro="" textlink="">
      <xdr:nvSpPr>
        <xdr:cNvPr id="197" name="テキスト ボックス 196"/>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7" name="円/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09" name="円/楕円 208"/>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0" name="テキスト ボックス 20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1" name="円/楕円 210"/>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2" name="テキスト ボックス 211"/>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3" name="円/楕円 212"/>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4" name="テキスト ボックス 213"/>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雪害の減少に</a:t>
          </a:r>
          <a:r>
            <a:rPr lang="ja-JP" altLang="ja-JP" sz="1100" b="0" i="0" baseline="0">
              <a:solidFill>
                <a:schemeClr val="dk1"/>
              </a:solidFill>
              <a:effectLst/>
              <a:latin typeface="+mn-lt"/>
              <a:ea typeface="+mn-ea"/>
              <a:cs typeface="+mn-cs"/>
            </a:rPr>
            <a:t>より維持補修費が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41" name="直線コネクタ 240"/>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2"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3" name="直線コネクタ 242"/>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4"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5" name="直線コネクタ 244"/>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24130</xdr:rowOff>
    </xdr:to>
    <xdr:cxnSp macro="">
      <xdr:nvCxnSpPr>
        <xdr:cNvPr id="246" name="直線コネクタ 245"/>
        <xdr:cNvCxnSpPr/>
      </xdr:nvCxnSpPr>
      <xdr:spPr>
        <a:xfrm flipV="1">
          <a:off x="15671800" y="10101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7"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8" name="フローチャート : 判断 247"/>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24130</xdr:rowOff>
    </xdr:to>
    <xdr:cxnSp macro="">
      <xdr:nvCxnSpPr>
        <xdr:cNvPr id="249" name="直線コネクタ 248"/>
        <xdr:cNvCxnSpPr/>
      </xdr:nvCxnSpPr>
      <xdr:spPr>
        <a:xfrm>
          <a:off x="14782800" y="1010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91440</xdr:rowOff>
    </xdr:from>
    <xdr:to>
      <xdr:col>22</xdr:col>
      <xdr:colOff>615950</xdr:colOff>
      <xdr:row>59</xdr:row>
      <xdr:rowOff>21590</xdr:rowOff>
    </xdr:to>
    <xdr:sp macro="" textlink="">
      <xdr:nvSpPr>
        <xdr:cNvPr id="250" name="フローチャート : 判断 249"/>
        <xdr:cNvSpPr/>
      </xdr:nvSpPr>
      <xdr:spPr>
        <a:xfrm>
          <a:off x="15621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31767</xdr:rowOff>
    </xdr:from>
    <xdr:ext cx="736600" cy="259045"/>
    <xdr:sp macro="" textlink="">
      <xdr:nvSpPr>
        <xdr:cNvPr id="251" name="テキスト ボックス 250"/>
        <xdr:cNvSpPr txBox="1"/>
      </xdr:nvSpPr>
      <xdr:spPr>
        <a:xfrm>
          <a:off x="15290800" y="980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165100</xdr:rowOff>
    </xdr:to>
    <xdr:cxnSp macro="">
      <xdr:nvCxnSpPr>
        <xdr:cNvPr id="252" name="直線コネクタ 251"/>
        <xdr:cNvCxnSpPr/>
      </xdr:nvCxnSpPr>
      <xdr:spPr>
        <a:xfrm>
          <a:off x="13893800" y="9979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35560</xdr:rowOff>
    </xdr:to>
    <xdr:cxnSp macro="">
      <xdr:nvCxnSpPr>
        <xdr:cNvPr id="255" name="直線コネクタ 254"/>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60960</xdr:rowOff>
    </xdr:from>
    <xdr:to>
      <xdr:col>20</xdr:col>
      <xdr:colOff>209550</xdr:colOff>
      <xdr:row>58</xdr:row>
      <xdr:rowOff>162560</xdr:rowOff>
    </xdr:to>
    <xdr:sp macro="" textlink="">
      <xdr:nvSpPr>
        <xdr:cNvPr id="256" name="フローチャート : 判断 255"/>
        <xdr:cNvSpPr/>
      </xdr:nvSpPr>
      <xdr:spPr>
        <a:xfrm>
          <a:off x="13843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57" name="テキスト ボックス 25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58" name="フローチャート : 判断 257"/>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59" name="テキスト ボックス 25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5" name="円/楕円 264"/>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6"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7" name="円/楕円 266"/>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8" name="テキスト ボックス 267"/>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69" name="円/楕円 268"/>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0" name="テキスト ボックス 269"/>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1" name="円/楕円 270"/>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72" name="テキスト ボックス 271"/>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3" name="円/楕円 272"/>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74" name="テキスト ボックス 273"/>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補助費等に係る経常収支比率は昨年度に引き続き、類似団体平均を下回る結果となった。決算額は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百万円の増額となったが、今後も補助金を交付するのが適当な事業を行っているのかなどのチェックを強化して、不適当な補助金の見直しや廃止をし、さらなる歳出削減に努める。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9" name="直線コネクタ 298"/>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300"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301" name="直線コネクタ 300"/>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2"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3" name="直線コネクタ 302"/>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62992</xdr:rowOff>
    </xdr:to>
    <xdr:cxnSp macro="">
      <xdr:nvCxnSpPr>
        <xdr:cNvPr id="304" name="直線コネクタ 303"/>
        <xdr:cNvCxnSpPr/>
      </xdr:nvCxnSpPr>
      <xdr:spPr>
        <a:xfrm>
          <a:off x="15671800" y="6157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5"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6" name="フローチャート :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156718</xdr:rowOff>
    </xdr:to>
    <xdr:cxnSp macro="">
      <xdr:nvCxnSpPr>
        <xdr:cNvPr id="307" name="直線コネクタ 306"/>
        <xdr:cNvCxnSpPr/>
      </xdr:nvCxnSpPr>
      <xdr:spPr>
        <a:xfrm>
          <a:off x="14782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8" name="フローチャート : 判断 307"/>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9" name="テキスト ボックス 30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62992</xdr:rowOff>
    </xdr:to>
    <xdr:cxnSp macro="">
      <xdr:nvCxnSpPr>
        <xdr:cNvPr id="310" name="直線コネクタ 309"/>
        <xdr:cNvCxnSpPr/>
      </xdr:nvCxnSpPr>
      <xdr:spPr>
        <a:xfrm flipV="1">
          <a:off x="13893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1" name="フローチャート :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3" name="直線コネクタ 312"/>
        <xdr:cNvCxnSpPr/>
      </xdr:nvCxnSpPr>
      <xdr:spPr>
        <a:xfrm>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4" name="フローチャート :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6" name="フローチャート :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3" name="円/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5" name="円/楕円 324"/>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6" name="テキスト ボックス 325"/>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7" name="円/楕円 326"/>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8" name="テキスト ボックス 327"/>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9" name="円/楕円 328"/>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0" name="テキスト ボックス 329"/>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1" name="円/楕円 33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2" name="テキスト ボックス 33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過疎という条件不利地域内で合併した町村それぞれが発行した地方債を引き継いだことにより地方債残高が大きく、積極的な繰上償還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を行ったものの地方債の元利償還金が膨らんでおり類似団体中最下層となっている。</a:t>
          </a:r>
          <a:endParaRPr lang="ja-JP" altLang="ja-JP" sz="1400">
            <a:effectLst/>
          </a:endParaRPr>
        </a:p>
        <a:p>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年度に合併後最初の公債費のピークを迎え減少傾向であったが、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年度に合併後最高に達してしまった。引き続き投資は続けて行かなければならないが、事業の緊急性及び有効性を確実に見極め、安易に地方債に頼ることのないよう努める。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9" name="直線コネクタ 358"/>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60"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61" name="直線コネクタ 360"/>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79</xdr:row>
      <xdr:rowOff>161289</xdr:rowOff>
    </xdr:to>
    <xdr:cxnSp macro="">
      <xdr:nvCxnSpPr>
        <xdr:cNvPr id="364" name="直線コネクタ 363"/>
        <xdr:cNvCxnSpPr/>
      </xdr:nvCxnSpPr>
      <xdr:spPr>
        <a:xfrm flipV="1">
          <a:off x="3987800" y="13690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5"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6" name="フローチャート : 判断 365"/>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8889</xdr:rowOff>
    </xdr:to>
    <xdr:cxnSp macro="">
      <xdr:nvCxnSpPr>
        <xdr:cNvPr id="367" name="直線コネクタ 366"/>
        <xdr:cNvCxnSpPr/>
      </xdr:nvCxnSpPr>
      <xdr:spPr>
        <a:xfrm flipV="1">
          <a:off x="3098800" y="137058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8" name="フローチャート : 判断 367"/>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9" name="テキスト ボックス 368"/>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88900</xdr:rowOff>
    </xdr:from>
    <xdr:to>
      <xdr:col>4</xdr:col>
      <xdr:colOff>346075</xdr:colOff>
      <xdr:row>80</xdr:row>
      <xdr:rowOff>8889</xdr:rowOff>
    </xdr:to>
    <xdr:cxnSp macro="">
      <xdr:nvCxnSpPr>
        <xdr:cNvPr id="370" name="直線コネクタ 369"/>
        <xdr:cNvCxnSpPr/>
      </xdr:nvCxnSpPr>
      <xdr:spPr>
        <a:xfrm>
          <a:off x="2209800" y="136334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71" name="フローチャート : 判断 370"/>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72" name="テキスト ボックス 371"/>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79</xdr:row>
      <xdr:rowOff>88900</xdr:rowOff>
    </xdr:to>
    <xdr:cxnSp macro="">
      <xdr:nvCxnSpPr>
        <xdr:cNvPr id="373" name="直線コネクタ 372"/>
        <xdr:cNvCxnSpPr/>
      </xdr:nvCxnSpPr>
      <xdr:spPr>
        <a:xfrm>
          <a:off x="1320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4" name="フローチャート : 判断 373"/>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5" name="テキスト ボックス 374"/>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6" name="フローチャート : 判断 375"/>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7" name="テキスト ボックス 37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3" name="円/楕円 382"/>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4"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5" name="円/楕円 384"/>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6" name="テキスト ボックス 385"/>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129539</xdr:rowOff>
    </xdr:from>
    <xdr:to>
      <xdr:col>4</xdr:col>
      <xdr:colOff>396875</xdr:colOff>
      <xdr:row>80</xdr:row>
      <xdr:rowOff>59689</xdr:rowOff>
    </xdr:to>
    <xdr:sp macro="" textlink="">
      <xdr:nvSpPr>
        <xdr:cNvPr id="387" name="円/楕円 386"/>
        <xdr:cNvSpPr/>
      </xdr:nvSpPr>
      <xdr:spPr>
        <a:xfrm>
          <a:off x="3048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44466</xdr:rowOff>
    </xdr:from>
    <xdr:ext cx="762000" cy="259045"/>
    <xdr:sp macro="" textlink="">
      <xdr:nvSpPr>
        <xdr:cNvPr id="388" name="テキスト ボックス 387"/>
        <xdr:cNvSpPr txBox="1"/>
      </xdr:nvSpPr>
      <xdr:spPr>
        <a:xfrm>
          <a:off x="2717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38100</xdr:rowOff>
    </xdr:from>
    <xdr:to>
      <xdr:col>3</xdr:col>
      <xdr:colOff>193675</xdr:colOff>
      <xdr:row>79</xdr:row>
      <xdr:rowOff>139700</xdr:rowOff>
    </xdr:to>
    <xdr:sp macro="" textlink="">
      <xdr:nvSpPr>
        <xdr:cNvPr id="389" name="円/楕円 388"/>
        <xdr:cNvSpPr/>
      </xdr:nvSpPr>
      <xdr:spPr>
        <a:xfrm>
          <a:off x="2159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124477</xdr:rowOff>
    </xdr:from>
    <xdr:ext cx="762000" cy="259045"/>
    <xdr:sp macro="" textlink="">
      <xdr:nvSpPr>
        <xdr:cNvPr id="390" name="テキスト ボックス 389"/>
        <xdr:cNvSpPr txBox="1"/>
      </xdr:nvSpPr>
      <xdr:spPr>
        <a:xfrm>
          <a:off x="1828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22861</xdr:rowOff>
    </xdr:from>
    <xdr:to>
      <xdr:col>1</xdr:col>
      <xdr:colOff>676275</xdr:colOff>
      <xdr:row>79</xdr:row>
      <xdr:rowOff>124461</xdr:rowOff>
    </xdr:to>
    <xdr:sp macro="" textlink="">
      <xdr:nvSpPr>
        <xdr:cNvPr id="391" name="円/楕円 390"/>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109238</xdr:rowOff>
    </xdr:from>
    <xdr:ext cx="762000" cy="259045"/>
    <xdr:sp macro="" textlink="">
      <xdr:nvSpPr>
        <xdr:cNvPr id="392" name="テキスト ボックス 391"/>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下回っており全国及び県平均と比較しても上位の水準にある。これは扶助費を抑制したこと、また依然として補助費等が低く抑えられていることが要因として挙げられる。今後も、上昇傾向にある歳出の抑制を図り水準を維持でき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2" name="直線コネクタ 421"/>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3"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4" name="直線コネクタ 423"/>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5"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6" name="直線コネクタ 425"/>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29029</xdr:rowOff>
    </xdr:from>
    <xdr:to>
      <xdr:col>24</xdr:col>
      <xdr:colOff>31750</xdr:colOff>
      <xdr:row>76</xdr:row>
      <xdr:rowOff>140063</xdr:rowOff>
    </xdr:to>
    <xdr:cxnSp macro="">
      <xdr:nvCxnSpPr>
        <xdr:cNvPr id="427" name="直線コネクタ 426"/>
        <xdr:cNvCxnSpPr/>
      </xdr:nvCxnSpPr>
      <xdr:spPr>
        <a:xfrm>
          <a:off x="15671800" y="1305922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8"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9" name="フローチャート : 判断 428"/>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9434</xdr:rowOff>
    </xdr:from>
    <xdr:to>
      <xdr:col>22</xdr:col>
      <xdr:colOff>565150</xdr:colOff>
      <xdr:row>76</xdr:row>
      <xdr:rowOff>29029</xdr:rowOff>
    </xdr:to>
    <xdr:cxnSp macro="">
      <xdr:nvCxnSpPr>
        <xdr:cNvPr id="430" name="直線コネクタ 429"/>
        <xdr:cNvCxnSpPr/>
      </xdr:nvCxnSpPr>
      <xdr:spPr>
        <a:xfrm>
          <a:off x="14782800" y="13039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9434</xdr:rowOff>
    </xdr:to>
    <xdr:cxnSp macro="">
      <xdr:nvCxnSpPr>
        <xdr:cNvPr id="433" name="直線コネクタ 432"/>
        <xdr:cNvCxnSpPr/>
      </xdr:nvCxnSpPr>
      <xdr:spPr>
        <a:xfrm>
          <a:off x="13893800" y="129971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4" name="フローチャート : 判断 433"/>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5" name="テキスト ボックス 434"/>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138430</xdr:rowOff>
    </xdr:to>
    <xdr:cxnSp macro="">
      <xdr:nvCxnSpPr>
        <xdr:cNvPr id="436" name="直線コネクタ 435"/>
        <xdr:cNvCxnSpPr/>
      </xdr:nvCxnSpPr>
      <xdr:spPr>
        <a:xfrm>
          <a:off x="13004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7" name="フローチャート : 判断 436"/>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8" name="テキスト ボックス 437"/>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9" name="フローチャート : 判断 438"/>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40" name="テキスト ボックス 439"/>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46" name="円/楕円 445"/>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105790</xdr:rowOff>
    </xdr:from>
    <xdr:ext cx="762000" cy="259045"/>
    <xdr:sp macro="" textlink="">
      <xdr:nvSpPr>
        <xdr:cNvPr id="447" name="公債費以外該当値テキスト"/>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149679</xdr:rowOff>
    </xdr:from>
    <xdr:to>
      <xdr:col>22</xdr:col>
      <xdr:colOff>615950</xdr:colOff>
      <xdr:row>76</xdr:row>
      <xdr:rowOff>79829</xdr:rowOff>
    </xdr:to>
    <xdr:sp macro="" textlink="">
      <xdr:nvSpPr>
        <xdr:cNvPr id="448" name="円/楕円 447"/>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90005</xdr:rowOff>
    </xdr:from>
    <xdr:ext cx="736600" cy="259045"/>
    <xdr:sp macro="" textlink="">
      <xdr:nvSpPr>
        <xdr:cNvPr id="449" name="テキスト ボックス 448"/>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130084</xdr:rowOff>
    </xdr:from>
    <xdr:to>
      <xdr:col>21</xdr:col>
      <xdr:colOff>412750</xdr:colOff>
      <xdr:row>76</xdr:row>
      <xdr:rowOff>60235</xdr:rowOff>
    </xdr:to>
    <xdr:sp macro="" textlink="">
      <xdr:nvSpPr>
        <xdr:cNvPr id="450" name="円/楕円 449"/>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70411</xdr:rowOff>
    </xdr:from>
    <xdr:ext cx="762000" cy="259045"/>
    <xdr:sp macro="" textlink="">
      <xdr:nvSpPr>
        <xdr:cNvPr id="451" name="テキスト ボックス 450"/>
        <xdr:cNvSpPr txBox="1"/>
      </xdr:nvSpPr>
      <xdr:spPr>
        <a:xfrm>
          <a:off x="14401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2" name="円/楕円 451"/>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3" name="テキスト ボックス 452"/>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4" name="円/楕円 453"/>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5" name="テキスト ボックス 454"/>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131819</xdr:rowOff>
    </xdr:from>
    <xdr:to>
      <xdr:col>4</xdr:col>
      <xdr:colOff>1117600</xdr:colOff>
      <xdr:row>18</xdr:row>
      <xdr:rowOff>139785</xdr:rowOff>
    </xdr:to>
    <xdr:cxnSp macro="">
      <xdr:nvCxnSpPr>
        <xdr:cNvPr id="51" name="直線コネクタ 50"/>
        <xdr:cNvCxnSpPr/>
      </xdr:nvCxnSpPr>
      <xdr:spPr bwMode="auto">
        <a:xfrm flipV="1">
          <a:off x="5003800" y="3265544"/>
          <a:ext cx="6477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137474</xdr:rowOff>
    </xdr:from>
    <xdr:to>
      <xdr:col>4</xdr:col>
      <xdr:colOff>469900</xdr:colOff>
      <xdr:row>18</xdr:row>
      <xdr:rowOff>139785</xdr:rowOff>
    </xdr:to>
    <xdr:cxnSp macro="">
      <xdr:nvCxnSpPr>
        <xdr:cNvPr id="54" name="直線コネクタ 53"/>
        <xdr:cNvCxnSpPr/>
      </xdr:nvCxnSpPr>
      <xdr:spPr bwMode="auto">
        <a:xfrm>
          <a:off x="4305300" y="3271199"/>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116493</xdr:rowOff>
    </xdr:from>
    <xdr:to>
      <xdr:col>4</xdr:col>
      <xdr:colOff>520700</xdr:colOff>
      <xdr:row>19</xdr:row>
      <xdr:rowOff>46644</xdr:rowOff>
    </xdr:to>
    <xdr:sp macro="" textlink="">
      <xdr:nvSpPr>
        <xdr:cNvPr id="55" name="フローチャート : 判断 54"/>
        <xdr:cNvSpPr/>
      </xdr:nvSpPr>
      <xdr:spPr bwMode="auto">
        <a:xfrm>
          <a:off x="4953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31421</xdr:rowOff>
    </xdr:from>
    <xdr:ext cx="736600" cy="259045"/>
    <xdr:sp macro="" textlink="">
      <xdr:nvSpPr>
        <xdr:cNvPr id="56" name="テキスト ボックス 55"/>
        <xdr:cNvSpPr txBox="1"/>
      </xdr:nvSpPr>
      <xdr:spPr>
        <a:xfrm>
          <a:off x="4622800" y="333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137474</xdr:rowOff>
    </xdr:from>
    <xdr:to>
      <xdr:col>3</xdr:col>
      <xdr:colOff>904875</xdr:colOff>
      <xdr:row>18</xdr:row>
      <xdr:rowOff>146884</xdr:rowOff>
    </xdr:to>
    <xdr:cxnSp macro="">
      <xdr:nvCxnSpPr>
        <xdr:cNvPr id="57" name="直線コネクタ 56"/>
        <xdr:cNvCxnSpPr/>
      </xdr:nvCxnSpPr>
      <xdr:spPr bwMode="auto">
        <a:xfrm flipV="1">
          <a:off x="3606800" y="3271199"/>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35362</xdr:rowOff>
    </xdr:from>
    <xdr:to>
      <xdr:col>3</xdr:col>
      <xdr:colOff>955675</xdr:colOff>
      <xdr:row>19</xdr:row>
      <xdr:rowOff>136962</xdr:rowOff>
    </xdr:to>
    <xdr:sp macro="" textlink="">
      <xdr:nvSpPr>
        <xdr:cNvPr id="58" name="フローチャート : 判断 57"/>
        <xdr:cNvSpPr/>
      </xdr:nvSpPr>
      <xdr:spPr bwMode="auto">
        <a:xfrm>
          <a:off x="4254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121739</xdr:rowOff>
    </xdr:from>
    <xdr:ext cx="762000" cy="259045"/>
    <xdr:sp macro="" textlink="">
      <xdr:nvSpPr>
        <xdr:cNvPr id="59" name="テキスト ボックス 58"/>
        <xdr:cNvSpPr txBox="1"/>
      </xdr:nvSpPr>
      <xdr:spPr>
        <a:xfrm>
          <a:off x="3924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146884</xdr:rowOff>
    </xdr:from>
    <xdr:to>
      <xdr:col>3</xdr:col>
      <xdr:colOff>206375</xdr:colOff>
      <xdr:row>18</xdr:row>
      <xdr:rowOff>154484</xdr:rowOff>
    </xdr:to>
    <xdr:cxnSp macro="">
      <xdr:nvCxnSpPr>
        <xdr:cNvPr id="60" name="直線コネクタ 59"/>
        <xdr:cNvCxnSpPr/>
      </xdr:nvCxnSpPr>
      <xdr:spPr bwMode="auto">
        <a:xfrm flipV="1">
          <a:off x="2908300" y="3280609"/>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41758</xdr:rowOff>
    </xdr:from>
    <xdr:to>
      <xdr:col>3</xdr:col>
      <xdr:colOff>257175</xdr:colOff>
      <xdr:row>19</xdr:row>
      <xdr:rowOff>143358</xdr:rowOff>
    </xdr:to>
    <xdr:sp macro="" textlink="">
      <xdr:nvSpPr>
        <xdr:cNvPr id="61" name="フローチャート : 判断 60"/>
        <xdr:cNvSpPr/>
      </xdr:nvSpPr>
      <xdr:spPr bwMode="auto">
        <a:xfrm>
          <a:off x="35560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128135</xdr:rowOff>
    </xdr:from>
    <xdr:ext cx="762000" cy="259045"/>
    <xdr:sp macro="" textlink="">
      <xdr:nvSpPr>
        <xdr:cNvPr id="62" name="テキスト ボックス 61"/>
        <xdr:cNvSpPr txBox="1"/>
      </xdr:nvSpPr>
      <xdr:spPr>
        <a:xfrm>
          <a:off x="32258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40768</xdr:rowOff>
    </xdr:from>
    <xdr:to>
      <xdr:col>2</xdr:col>
      <xdr:colOff>692150</xdr:colOff>
      <xdr:row>19</xdr:row>
      <xdr:rowOff>142368</xdr:rowOff>
    </xdr:to>
    <xdr:sp macro="" textlink="">
      <xdr:nvSpPr>
        <xdr:cNvPr id="63" name="フローチャート : 判断 62"/>
        <xdr:cNvSpPr/>
      </xdr:nvSpPr>
      <xdr:spPr bwMode="auto">
        <a:xfrm>
          <a:off x="2857500" y="3345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127145</xdr:rowOff>
    </xdr:from>
    <xdr:ext cx="762000" cy="259045"/>
    <xdr:sp macro="" textlink="">
      <xdr:nvSpPr>
        <xdr:cNvPr id="64" name="テキスト ボックス 63"/>
        <xdr:cNvSpPr txBox="1"/>
      </xdr:nvSpPr>
      <xdr:spPr>
        <a:xfrm>
          <a:off x="2527300" y="34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81020</xdr:rowOff>
    </xdr:from>
    <xdr:to>
      <xdr:col>5</xdr:col>
      <xdr:colOff>34925</xdr:colOff>
      <xdr:row>19</xdr:row>
      <xdr:rowOff>11170</xdr:rowOff>
    </xdr:to>
    <xdr:sp macro="" textlink="">
      <xdr:nvSpPr>
        <xdr:cNvPr id="70" name="円/楕円 69"/>
        <xdr:cNvSpPr/>
      </xdr:nvSpPr>
      <xdr:spPr bwMode="auto">
        <a:xfrm>
          <a:off x="56007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53096</xdr:rowOff>
    </xdr:from>
    <xdr:ext cx="762000" cy="259045"/>
    <xdr:sp macro="" textlink="">
      <xdr:nvSpPr>
        <xdr:cNvPr id="71" name="人口1人当たり決算額の推移該当値テキスト130"/>
        <xdr:cNvSpPr txBox="1"/>
      </xdr:nvSpPr>
      <xdr:spPr>
        <a:xfrm>
          <a:off x="5740400" y="31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88985</xdr:rowOff>
    </xdr:from>
    <xdr:to>
      <xdr:col>4</xdr:col>
      <xdr:colOff>520700</xdr:colOff>
      <xdr:row>19</xdr:row>
      <xdr:rowOff>19134</xdr:rowOff>
    </xdr:to>
    <xdr:sp macro="" textlink="">
      <xdr:nvSpPr>
        <xdr:cNvPr id="72" name="円/楕円 71"/>
        <xdr:cNvSpPr/>
      </xdr:nvSpPr>
      <xdr:spPr bwMode="auto">
        <a:xfrm>
          <a:off x="4953000" y="32227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29312</xdr:rowOff>
    </xdr:from>
    <xdr:ext cx="736600" cy="259045"/>
    <xdr:sp macro="" textlink="">
      <xdr:nvSpPr>
        <xdr:cNvPr id="73" name="テキスト ボックス 72"/>
        <xdr:cNvSpPr txBox="1"/>
      </xdr:nvSpPr>
      <xdr:spPr>
        <a:xfrm>
          <a:off x="4622800" y="299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86674</xdr:rowOff>
    </xdr:from>
    <xdr:to>
      <xdr:col>3</xdr:col>
      <xdr:colOff>955675</xdr:colOff>
      <xdr:row>19</xdr:row>
      <xdr:rowOff>16824</xdr:rowOff>
    </xdr:to>
    <xdr:sp macro="" textlink="">
      <xdr:nvSpPr>
        <xdr:cNvPr id="74" name="円/楕円 73"/>
        <xdr:cNvSpPr/>
      </xdr:nvSpPr>
      <xdr:spPr bwMode="auto">
        <a:xfrm>
          <a:off x="4254500" y="322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27001</xdr:rowOff>
    </xdr:from>
    <xdr:ext cx="762000" cy="259045"/>
    <xdr:sp macro="" textlink="">
      <xdr:nvSpPr>
        <xdr:cNvPr id="75" name="テキスト ボックス 74"/>
        <xdr:cNvSpPr txBox="1"/>
      </xdr:nvSpPr>
      <xdr:spPr>
        <a:xfrm>
          <a:off x="3924300" y="29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96084</xdr:rowOff>
    </xdr:from>
    <xdr:to>
      <xdr:col>3</xdr:col>
      <xdr:colOff>257175</xdr:colOff>
      <xdr:row>19</xdr:row>
      <xdr:rowOff>26234</xdr:rowOff>
    </xdr:to>
    <xdr:sp macro="" textlink="">
      <xdr:nvSpPr>
        <xdr:cNvPr id="76" name="円/楕円 75"/>
        <xdr:cNvSpPr/>
      </xdr:nvSpPr>
      <xdr:spPr bwMode="auto">
        <a:xfrm>
          <a:off x="3556000" y="322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36411</xdr:rowOff>
    </xdr:from>
    <xdr:ext cx="762000" cy="259045"/>
    <xdr:sp macro="" textlink="">
      <xdr:nvSpPr>
        <xdr:cNvPr id="77" name="テキスト ボックス 76"/>
        <xdr:cNvSpPr txBox="1"/>
      </xdr:nvSpPr>
      <xdr:spPr>
        <a:xfrm>
          <a:off x="3225800" y="299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103684</xdr:rowOff>
    </xdr:from>
    <xdr:to>
      <xdr:col>2</xdr:col>
      <xdr:colOff>692150</xdr:colOff>
      <xdr:row>19</xdr:row>
      <xdr:rowOff>33834</xdr:rowOff>
    </xdr:to>
    <xdr:sp macro="" textlink="">
      <xdr:nvSpPr>
        <xdr:cNvPr id="78" name="円/楕円 77"/>
        <xdr:cNvSpPr/>
      </xdr:nvSpPr>
      <xdr:spPr bwMode="auto">
        <a:xfrm>
          <a:off x="2857500" y="323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44011</xdr:rowOff>
    </xdr:from>
    <xdr:ext cx="762000" cy="259045"/>
    <xdr:sp macro="" textlink="">
      <xdr:nvSpPr>
        <xdr:cNvPr id="79" name="テキスト ボックス 78"/>
        <xdr:cNvSpPr txBox="1"/>
      </xdr:nvSpPr>
      <xdr:spPr>
        <a:xfrm>
          <a:off x="2527300" y="300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59623</xdr:rowOff>
    </xdr:from>
    <xdr:to>
      <xdr:col>4</xdr:col>
      <xdr:colOff>1117600</xdr:colOff>
      <xdr:row>35</xdr:row>
      <xdr:rowOff>78244</xdr:rowOff>
    </xdr:to>
    <xdr:cxnSp macro="">
      <xdr:nvCxnSpPr>
        <xdr:cNvPr id="110" name="直線コネクタ 109"/>
        <xdr:cNvCxnSpPr/>
      </xdr:nvCxnSpPr>
      <xdr:spPr bwMode="auto">
        <a:xfrm>
          <a:off x="5003800" y="6669973"/>
          <a:ext cx="647700" cy="1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59623</xdr:rowOff>
    </xdr:from>
    <xdr:to>
      <xdr:col>4</xdr:col>
      <xdr:colOff>469900</xdr:colOff>
      <xdr:row>35</xdr:row>
      <xdr:rowOff>81307</xdr:rowOff>
    </xdr:to>
    <xdr:cxnSp macro="">
      <xdr:nvCxnSpPr>
        <xdr:cNvPr id="113" name="直線コネクタ 112"/>
        <xdr:cNvCxnSpPr/>
      </xdr:nvCxnSpPr>
      <xdr:spPr bwMode="auto">
        <a:xfrm flipV="1">
          <a:off x="4305300" y="6669973"/>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4" name="フローチャート : 判断 113"/>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5" name="テキスト ボックス 114"/>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74623</xdr:rowOff>
    </xdr:from>
    <xdr:to>
      <xdr:col>3</xdr:col>
      <xdr:colOff>904875</xdr:colOff>
      <xdr:row>35</xdr:row>
      <xdr:rowOff>81307</xdr:rowOff>
    </xdr:to>
    <xdr:cxnSp macro="">
      <xdr:nvCxnSpPr>
        <xdr:cNvPr id="116" name="直線コネクタ 115"/>
        <xdr:cNvCxnSpPr/>
      </xdr:nvCxnSpPr>
      <xdr:spPr bwMode="auto">
        <a:xfrm>
          <a:off x="3606800" y="6684973"/>
          <a:ext cx="698500" cy="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233637</xdr:rowOff>
    </xdr:from>
    <xdr:to>
      <xdr:col>3</xdr:col>
      <xdr:colOff>955675</xdr:colOff>
      <xdr:row>35</xdr:row>
      <xdr:rowOff>335237</xdr:rowOff>
    </xdr:to>
    <xdr:sp macro="" textlink="">
      <xdr:nvSpPr>
        <xdr:cNvPr id="117" name="フローチャート : 判断 116"/>
        <xdr:cNvSpPr/>
      </xdr:nvSpPr>
      <xdr:spPr bwMode="auto">
        <a:xfrm>
          <a:off x="42545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320014</xdr:rowOff>
    </xdr:from>
    <xdr:ext cx="762000" cy="259045"/>
    <xdr:sp macro="" textlink="">
      <xdr:nvSpPr>
        <xdr:cNvPr id="118" name="テキスト ボックス 117"/>
        <xdr:cNvSpPr txBox="1"/>
      </xdr:nvSpPr>
      <xdr:spPr>
        <a:xfrm>
          <a:off x="3924300" y="69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55846</xdr:rowOff>
    </xdr:from>
    <xdr:to>
      <xdr:col>3</xdr:col>
      <xdr:colOff>206375</xdr:colOff>
      <xdr:row>35</xdr:row>
      <xdr:rowOff>74623</xdr:rowOff>
    </xdr:to>
    <xdr:cxnSp macro="">
      <xdr:nvCxnSpPr>
        <xdr:cNvPr id="119" name="直線コネクタ 118"/>
        <xdr:cNvCxnSpPr/>
      </xdr:nvCxnSpPr>
      <xdr:spPr bwMode="auto">
        <a:xfrm>
          <a:off x="2908300" y="6666196"/>
          <a:ext cx="698500" cy="18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218691</xdr:rowOff>
    </xdr:from>
    <xdr:to>
      <xdr:col>3</xdr:col>
      <xdr:colOff>257175</xdr:colOff>
      <xdr:row>35</xdr:row>
      <xdr:rowOff>320291</xdr:rowOff>
    </xdr:to>
    <xdr:sp macro="" textlink="">
      <xdr:nvSpPr>
        <xdr:cNvPr id="120" name="フローチャート : 判断 119"/>
        <xdr:cNvSpPr/>
      </xdr:nvSpPr>
      <xdr:spPr bwMode="auto">
        <a:xfrm>
          <a:off x="35560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305068</xdr:rowOff>
    </xdr:from>
    <xdr:ext cx="762000" cy="259045"/>
    <xdr:sp macro="" textlink="">
      <xdr:nvSpPr>
        <xdr:cNvPr id="121" name="テキスト ボックス 120"/>
        <xdr:cNvSpPr txBox="1"/>
      </xdr:nvSpPr>
      <xdr:spPr>
        <a:xfrm>
          <a:off x="32258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2" name="フローチャート : 判断 121"/>
        <xdr:cNvSpPr/>
      </xdr:nvSpPr>
      <xdr:spPr bwMode="auto">
        <a:xfrm>
          <a:off x="28575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3" name="テキスト ボックス 122"/>
        <xdr:cNvSpPr txBox="1"/>
      </xdr:nvSpPr>
      <xdr:spPr>
        <a:xfrm>
          <a:off x="25273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27444</xdr:rowOff>
    </xdr:from>
    <xdr:to>
      <xdr:col>5</xdr:col>
      <xdr:colOff>34925</xdr:colOff>
      <xdr:row>35</xdr:row>
      <xdr:rowOff>129044</xdr:rowOff>
    </xdr:to>
    <xdr:sp macro="" textlink="">
      <xdr:nvSpPr>
        <xdr:cNvPr id="129" name="円/楕円 128"/>
        <xdr:cNvSpPr/>
      </xdr:nvSpPr>
      <xdr:spPr bwMode="auto">
        <a:xfrm>
          <a:off x="5600700" y="663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215421</xdr:rowOff>
    </xdr:from>
    <xdr:ext cx="762000" cy="259045"/>
    <xdr:sp macro="" textlink="">
      <xdr:nvSpPr>
        <xdr:cNvPr id="130" name="人口1人当たり決算額の推移該当値テキスト445"/>
        <xdr:cNvSpPr txBox="1"/>
      </xdr:nvSpPr>
      <xdr:spPr>
        <a:xfrm>
          <a:off x="5740400" y="64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8823</xdr:rowOff>
    </xdr:from>
    <xdr:to>
      <xdr:col>4</xdr:col>
      <xdr:colOff>520700</xdr:colOff>
      <xdr:row>35</xdr:row>
      <xdr:rowOff>110423</xdr:rowOff>
    </xdr:to>
    <xdr:sp macro="" textlink="">
      <xdr:nvSpPr>
        <xdr:cNvPr id="131" name="円/楕円 130"/>
        <xdr:cNvSpPr/>
      </xdr:nvSpPr>
      <xdr:spPr bwMode="auto">
        <a:xfrm>
          <a:off x="4953000" y="661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120599</xdr:rowOff>
    </xdr:from>
    <xdr:ext cx="736600" cy="259045"/>
    <xdr:sp macro="" textlink="">
      <xdr:nvSpPr>
        <xdr:cNvPr id="132" name="テキスト ボックス 131"/>
        <xdr:cNvSpPr txBox="1"/>
      </xdr:nvSpPr>
      <xdr:spPr>
        <a:xfrm>
          <a:off x="4622800" y="638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30507</xdr:rowOff>
    </xdr:from>
    <xdr:to>
      <xdr:col>3</xdr:col>
      <xdr:colOff>955675</xdr:colOff>
      <xdr:row>35</xdr:row>
      <xdr:rowOff>132107</xdr:rowOff>
    </xdr:to>
    <xdr:sp macro="" textlink="">
      <xdr:nvSpPr>
        <xdr:cNvPr id="133" name="円/楕円 132"/>
        <xdr:cNvSpPr/>
      </xdr:nvSpPr>
      <xdr:spPr bwMode="auto">
        <a:xfrm>
          <a:off x="4254500" y="664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142284</xdr:rowOff>
    </xdr:from>
    <xdr:ext cx="762000" cy="259045"/>
    <xdr:sp macro="" textlink="">
      <xdr:nvSpPr>
        <xdr:cNvPr id="134" name="テキスト ボックス 133"/>
        <xdr:cNvSpPr txBox="1"/>
      </xdr:nvSpPr>
      <xdr:spPr>
        <a:xfrm>
          <a:off x="3924300" y="640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23823</xdr:rowOff>
    </xdr:from>
    <xdr:to>
      <xdr:col>3</xdr:col>
      <xdr:colOff>257175</xdr:colOff>
      <xdr:row>35</xdr:row>
      <xdr:rowOff>125423</xdr:rowOff>
    </xdr:to>
    <xdr:sp macro="" textlink="">
      <xdr:nvSpPr>
        <xdr:cNvPr id="135" name="円/楕円 134"/>
        <xdr:cNvSpPr/>
      </xdr:nvSpPr>
      <xdr:spPr bwMode="auto">
        <a:xfrm>
          <a:off x="3556000" y="663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135600</xdr:rowOff>
    </xdr:from>
    <xdr:ext cx="762000" cy="259045"/>
    <xdr:sp macro="" textlink="">
      <xdr:nvSpPr>
        <xdr:cNvPr id="136" name="テキスト ボックス 135"/>
        <xdr:cNvSpPr txBox="1"/>
      </xdr:nvSpPr>
      <xdr:spPr>
        <a:xfrm>
          <a:off x="3225800" y="640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5046</xdr:rowOff>
    </xdr:from>
    <xdr:to>
      <xdr:col>2</xdr:col>
      <xdr:colOff>692150</xdr:colOff>
      <xdr:row>35</xdr:row>
      <xdr:rowOff>106646</xdr:rowOff>
    </xdr:to>
    <xdr:sp macro="" textlink="">
      <xdr:nvSpPr>
        <xdr:cNvPr id="137" name="円/楕円 136"/>
        <xdr:cNvSpPr/>
      </xdr:nvSpPr>
      <xdr:spPr bwMode="auto">
        <a:xfrm>
          <a:off x="2857500" y="661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116823</xdr:rowOff>
    </xdr:from>
    <xdr:ext cx="762000" cy="259045"/>
    <xdr:sp macro="" textlink="">
      <xdr:nvSpPr>
        <xdr:cNvPr id="138" name="テキスト ボックス 137"/>
        <xdr:cNvSpPr txBox="1"/>
      </xdr:nvSpPr>
      <xdr:spPr>
        <a:xfrm>
          <a:off x="2527300" y="63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29975</xdr:rowOff>
    </xdr:from>
    <xdr:to>
      <xdr:col>6</xdr:col>
      <xdr:colOff>511175</xdr:colOff>
      <xdr:row>38</xdr:row>
      <xdr:rowOff>30124</xdr:rowOff>
    </xdr:to>
    <xdr:cxnSp macro="">
      <xdr:nvCxnSpPr>
        <xdr:cNvPr id="62" name="直線コネクタ 61"/>
        <xdr:cNvCxnSpPr/>
      </xdr:nvCxnSpPr>
      <xdr:spPr>
        <a:xfrm>
          <a:off x="3797300" y="6545075"/>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17945</xdr:rowOff>
    </xdr:from>
    <xdr:to>
      <xdr:col>5</xdr:col>
      <xdr:colOff>358775</xdr:colOff>
      <xdr:row>38</xdr:row>
      <xdr:rowOff>29975</xdr:rowOff>
    </xdr:to>
    <xdr:cxnSp macro="">
      <xdr:nvCxnSpPr>
        <xdr:cNvPr id="65" name="直線コネクタ 64"/>
        <xdr:cNvCxnSpPr/>
      </xdr:nvCxnSpPr>
      <xdr:spPr>
        <a:xfrm>
          <a:off x="2908300" y="6533045"/>
          <a:ext cx="8890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147500</xdr:rowOff>
    </xdr:from>
    <xdr:to>
      <xdr:col>5</xdr:col>
      <xdr:colOff>409575</xdr:colOff>
      <xdr:row>38</xdr:row>
      <xdr:rowOff>77650</xdr:rowOff>
    </xdr:to>
    <xdr:sp macro="" textlink="">
      <xdr:nvSpPr>
        <xdr:cNvPr id="66" name="フローチャート : 判断 65"/>
        <xdr:cNvSpPr/>
      </xdr:nvSpPr>
      <xdr:spPr>
        <a:xfrm>
          <a:off x="3746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94177</xdr:rowOff>
    </xdr:from>
    <xdr:ext cx="599010" cy="259045"/>
    <xdr:sp macro="" textlink="">
      <xdr:nvSpPr>
        <xdr:cNvPr id="67" name="テキスト ボックス 66"/>
        <xdr:cNvSpPr txBox="1"/>
      </xdr:nvSpPr>
      <xdr:spPr>
        <a:xfrm>
          <a:off x="3497794" y="62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17945</xdr:rowOff>
    </xdr:from>
    <xdr:to>
      <xdr:col>4</xdr:col>
      <xdr:colOff>155575</xdr:colOff>
      <xdr:row>38</xdr:row>
      <xdr:rowOff>32762</xdr:rowOff>
    </xdr:to>
    <xdr:cxnSp macro="">
      <xdr:nvCxnSpPr>
        <xdr:cNvPr id="68" name="直線コネクタ 67"/>
        <xdr:cNvCxnSpPr/>
      </xdr:nvCxnSpPr>
      <xdr:spPr>
        <a:xfrm flipV="1">
          <a:off x="2019300" y="6533045"/>
          <a:ext cx="889000" cy="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39588</xdr:rowOff>
    </xdr:from>
    <xdr:to>
      <xdr:col>4</xdr:col>
      <xdr:colOff>206375</xdr:colOff>
      <xdr:row>38</xdr:row>
      <xdr:rowOff>141188</xdr:rowOff>
    </xdr:to>
    <xdr:sp macro="" textlink="">
      <xdr:nvSpPr>
        <xdr:cNvPr id="69" name="フローチャート : 判断 68"/>
        <xdr:cNvSpPr/>
      </xdr:nvSpPr>
      <xdr:spPr>
        <a:xfrm>
          <a:off x="2857500" y="65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132315</xdr:rowOff>
    </xdr:from>
    <xdr:ext cx="599010" cy="259045"/>
    <xdr:sp macro="" textlink="">
      <xdr:nvSpPr>
        <xdr:cNvPr id="70" name="テキスト ボックス 69"/>
        <xdr:cNvSpPr txBox="1"/>
      </xdr:nvSpPr>
      <xdr:spPr>
        <a:xfrm>
          <a:off x="2608794" y="66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32762</xdr:rowOff>
    </xdr:from>
    <xdr:to>
      <xdr:col>2</xdr:col>
      <xdr:colOff>638175</xdr:colOff>
      <xdr:row>38</xdr:row>
      <xdr:rowOff>33044</xdr:rowOff>
    </xdr:to>
    <xdr:cxnSp macro="">
      <xdr:nvCxnSpPr>
        <xdr:cNvPr id="71" name="直線コネクタ 70"/>
        <xdr:cNvCxnSpPr/>
      </xdr:nvCxnSpPr>
      <xdr:spPr>
        <a:xfrm flipV="1">
          <a:off x="1130300" y="6547862"/>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43409</xdr:rowOff>
    </xdr:from>
    <xdr:to>
      <xdr:col>3</xdr:col>
      <xdr:colOff>3175</xdr:colOff>
      <xdr:row>38</xdr:row>
      <xdr:rowOff>145009</xdr:rowOff>
    </xdr:to>
    <xdr:sp macro="" textlink="">
      <xdr:nvSpPr>
        <xdr:cNvPr id="72" name="フローチャート : 判断 71"/>
        <xdr:cNvSpPr/>
      </xdr:nvSpPr>
      <xdr:spPr>
        <a:xfrm>
          <a:off x="1968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136136</xdr:rowOff>
    </xdr:from>
    <xdr:ext cx="599010" cy="259045"/>
    <xdr:sp macro="" textlink="">
      <xdr:nvSpPr>
        <xdr:cNvPr id="73" name="テキスト ボックス 72"/>
        <xdr:cNvSpPr txBox="1"/>
      </xdr:nvSpPr>
      <xdr:spPr>
        <a:xfrm>
          <a:off x="1719794" y="66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42494</xdr:rowOff>
    </xdr:from>
    <xdr:to>
      <xdr:col>1</xdr:col>
      <xdr:colOff>485775</xdr:colOff>
      <xdr:row>38</xdr:row>
      <xdr:rowOff>144094</xdr:rowOff>
    </xdr:to>
    <xdr:sp macro="" textlink="">
      <xdr:nvSpPr>
        <xdr:cNvPr id="74" name="フローチャート : 判断 73"/>
        <xdr:cNvSpPr/>
      </xdr:nvSpPr>
      <xdr:spPr>
        <a:xfrm>
          <a:off x="1079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135221</xdr:rowOff>
    </xdr:from>
    <xdr:ext cx="599010" cy="259045"/>
    <xdr:sp macro="" textlink="">
      <xdr:nvSpPr>
        <xdr:cNvPr id="75" name="テキスト ボックス 74"/>
        <xdr:cNvSpPr txBox="1"/>
      </xdr:nvSpPr>
      <xdr:spPr>
        <a:xfrm>
          <a:off x="830794" y="66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150774</xdr:rowOff>
    </xdr:from>
    <xdr:to>
      <xdr:col>6</xdr:col>
      <xdr:colOff>561975</xdr:colOff>
      <xdr:row>38</xdr:row>
      <xdr:rowOff>80924</xdr:rowOff>
    </xdr:to>
    <xdr:sp macro="" textlink="">
      <xdr:nvSpPr>
        <xdr:cNvPr id="81" name="円/楕円 80"/>
        <xdr:cNvSpPr/>
      </xdr:nvSpPr>
      <xdr:spPr>
        <a:xfrm>
          <a:off x="4584700" y="64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65701</xdr:rowOff>
    </xdr:from>
    <xdr:ext cx="599010" cy="259045"/>
    <xdr:sp macro="" textlink="">
      <xdr:nvSpPr>
        <xdr:cNvPr id="82" name="人件費該当値テキスト"/>
        <xdr:cNvSpPr txBox="1"/>
      </xdr:nvSpPr>
      <xdr:spPr>
        <a:xfrm>
          <a:off x="4686300" y="64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150625</xdr:rowOff>
    </xdr:from>
    <xdr:to>
      <xdr:col>5</xdr:col>
      <xdr:colOff>409575</xdr:colOff>
      <xdr:row>38</xdr:row>
      <xdr:rowOff>80775</xdr:rowOff>
    </xdr:to>
    <xdr:sp macro="" textlink="">
      <xdr:nvSpPr>
        <xdr:cNvPr id="83" name="円/楕円 82"/>
        <xdr:cNvSpPr/>
      </xdr:nvSpPr>
      <xdr:spPr>
        <a:xfrm>
          <a:off x="3746500" y="64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71902</xdr:rowOff>
    </xdr:from>
    <xdr:ext cx="599010" cy="259045"/>
    <xdr:sp macro="" textlink="">
      <xdr:nvSpPr>
        <xdr:cNvPr id="84" name="テキスト ボックス 83"/>
        <xdr:cNvSpPr txBox="1"/>
      </xdr:nvSpPr>
      <xdr:spPr>
        <a:xfrm>
          <a:off x="3497794" y="658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138594</xdr:rowOff>
    </xdr:from>
    <xdr:to>
      <xdr:col>4</xdr:col>
      <xdr:colOff>206375</xdr:colOff>
      <xdr:row>38</xdr:row>
      <xdr:rowOff>68745</xdr:rowOff>
    </xdr:to>
    <xdr:sp macro="" textlink="">
      <xdr:nvSpPr>
        <xdr:cNvPr id="85" name="円/楕円 84"/>
        <xdr:cNvSpPr/>
      </xdr:nvSpPr>
      <xdr:spPr>
        <a:xfrm>
          <a:off x="2857500" y="6482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85271</xdr:rowOff>
    </xdr:from>
    <xdr:ext cx="599010" cy="259045"/>
    <xdr:sp macro="" textlink="">
      <xdr:nvSpPr>
        <xdr:cNvPr id="86" name="テキスト ボックス 85"/>
        <xdr:cNvSpPr txBox="1"/>
      </xdr:nvSpPr>
      <xdr:spPr>
        <a:xfrm>
          <a:off x="2608794" y="62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153413</xdr:rowOff>
    </xdr:from>
    <xdr:to>
      <xdr:col>3</xdr:col>
      <xdr:colOff>3175</xdr:colOff>
      <xdr:row>38</xdr:row>
      <xdr:rowOff>83562</xdr:rowOff>
    </xdr:to>
    <xdr:sp macro="" textlink="">
      <xdr:nvSpPr>
        <xdr:cNvPr id="87" name="円/楕円 86"/>
        <xdr:cNvSpPr/>
      </xdr:nvSpPr>
      <xdr:spPr>
        <a:xfrm>
          <a:off x="1968500" y="6497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100090</xdr:rowOff>
    </xdr:from>
    <xdr:ext cx="599010" cy="259045"/>
    <xdr:sp macro="" textlink="">
      <xdr:nvSpPr>
        <xdr:cNvPr id="88" name="テキスト ボックス 87"/>
        <xdr:cNvSpPr txBox="1"/>
      </xdr:nvSpPr>
      <xdr:spPr>
        <a:xfrm>
          <a:off x="1719794" y="627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153693</xdr:rowOff>
    </xdr:from>
    <xdr:to>
      <xdr:col>1</xdr:col>
      <xdr:colOff>485775</xdr:colOff>
      <xdr:row>38</xdr:row>
      <xdr:rowOff>83843</xdr:rowOff>
    </xdr:to>
    <xdr:sp macro="" textlink="">
      <xdr:nvSpPr>
        <xdr:cNvPr id="89" name="円/楕円 88"/>
        <xdr:cNvSpPr/>
      </xdr:nvSpPr>
      <xdr:spPr>
        <a:xfrm>
          <a:off x="1079500" y="649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100370</xdr:rowOff>
    </xdr:from>
    <xdr:ext cx="599010" cy="259045"/>
    <xdr:sp macro="" textlink="">
      <xdr:nvSpPr>
        <xdr:cNvPr id="90" name="テキスト ボックス 89"/>
        <xdr:cNvSpPr txBox="1"/>
      </xdr:nvSpPr>
      <xdr:spPr>
        <a:xfrm>
          <a:off x="830794" y="627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64240</xdr:rowOff>
    </xdr:from>
    <xdr:to>
      <xdr:col>6</xdr:col>
      <xdr:colOff>511175</xdr:colOff>
      <xdr:row>57</xdr:row>
      <xdr:rowOff>68377</xdr:rowOff>
    </xdr:to>
    <xdr:cxnSp macro="">
      <xdr:nvCxnSpPr>
        <xdr:cNvPr id="115" name="直線コネクタ 114"/>
        <xdr:cNvCxnSpPr/>
      </xdr:nvCxnSpPr>
      <xdr:spPr>
        <a:xfrm>
          <a:off x="3797300" y="9836890"/>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64240</xdr:rowOff>
    </xdr:from>
    <xdr:to>
      <xdr:col>5</xdr:col>
      <xdr:colOff>358775</xdr:colOff>
      <xdr:row>57</xdr:row>
      <xdr:rowOff>99196</xdr:rowOff>
    </xdr:to>
    <xdr:cxnSp macro="">
      <xdr:nvCxnSpPr>
        <xdr:cNvPr id="118" name="直線コネクタ 117"/>
        <xdr:cNvCxnSpPr/>
      </xdr:nvCxnSpPr>
      <xdr:spPr>
        <a:xfrm flipV="1">
          <a:off x="2908300" y="9836890"/>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52253</xdr:rowOff>
    </xdr:from>
    <xdr:to>
      <xdr:col>5</xdr:col>
      <xdr:colOff>409575</xdr:colOff>
      <xdr:row>57</xdr:row>
      <xdr:rowOff>153853</xdr:rowOff>
    </xdr:to>
    <xdr:sp macro="" textlink="">
      <xdr:nvSpPr>
        <xdr:cNvPr id="119" name="フローチャート : 判断 118"/>
        <xdr:cNvSpPr/>
      </xdr:nvSpPr>
      <xdr:spPr>
        <a:xfrm>
          <a:off x="37465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144980</xdr:rowOff>
    </xdr:from>
    <xdr:ext cx="599010" cy="259045"/>
    <xdr:sp macro="" textlink="">
      <xdr:nvSpPr>
        <xdr:cNvPr id="120" name="テキスト ボックス 119"/>
        <xdr:cNvSpPr txBox="1"/>
      </xdr:nvSpPr>
      <xdr:spPr>
        <a:xfrm>
          <a:off x="3497794" y="99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99196</xdr:rowOff>
    </xdr:from>
    <xdr:to>
      <xdr:col>4</xdr:col>
      <xdr:colOff>155575</xdr:colOff>
      <xdr:row>57</xdr:row>
      <xdr:rowOff>111440</xdr:rowOff>
    </xdr:to>
    <xdr:cxnSp macro="">
      <xdr:nvCxnSpPr>
        <xdr:cNvPr id="121" name="直線コネクタ 120"/>
        <xdr:cNvCxnSpPr/>
      </xdr:nvCxnSpPr>
      <xdr:spPr>
        <a:xfrm flipV="1">
          <a:off x="2019300" y="9871846"/>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84607</xdr:rowOff>
    </xdr:from>
    <xdr:to>
      <xdr:col>4</xdr:col>
      <xdr:colOff>206375</xdr:colOff>
      <xdr:row>58</xdr:row>
      <xdr:rowOff>14757</xdr:rowOff>
    </xdr:to>
    <xdr:sp macro="" textlink="">
      <xdr:nvSpPr>
        <xdr:cNvPr id="122" name="フローチャート : 判断 121"/>
        <xdr:cNvSpPr/>
      </xdr:nvSpPr>
      <xdr:spPr>
        <a:xfrm>
          <a:off x="2857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5884</xdr:rowOff>
    </xdr:from>
    <xdr:ext cx="599010" cy="259045"/>
    <xdr:sp macro="" textlink="">
      <xdr:nvSpPr>
        <xdr:cNvPr id="123" name="テキスト ボックス 122"/>
        <xdr:cNvSpPr txBox="1"/>
      </xdr:nvSpPr>
      <xdr:spPr>
        <a:xfrm>
          <a:off x="2608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111440</xdr:rowOff>
    </xdr:from>
    <xdr:to>
      <xdr:col>2</xdr:col>
      <xdr:colOff>638175</xdr:colOff>
      <xdr:row>57</xdr:row>
      <xdr:rowOff>115265</xdr:rowOff>
    </xdr:to>
    <xdr:cxnSp macro="">
      <xdr:nvCxnSpPr>
        <xdr:cNvPr id="124" name="直線コネクタ 123"/>
        <xdr:cNvCxnSpPr/>
      </xdr:nvCxnSpPr>
      <xdr:spPr>
        <a:xfrm flipV="1">
          <a:off x="1130300" y="9884090"/>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92015</xdr:rowOff>
    </xdr:from>
    <xdr:to>
      <xdr:col>3</xdr:col>
      <xdr:colOff>3175</xdr:colOff>
      <xdr:row>58</xdr:row>
      <xdr:rowOff>22165</xdr:rowOff>
    </xdr:to>
    <xdr:sp macro="" textlink="">
      <xdr:nvSpPr>
        <xdr:cNvPr id="125" name="フローチャート : 判断 124"/>
        <xdr:cNvSpPr/>
      </xdr:nvSpPr>
      <xdr:spPr>
        <a:xfrm>
          <a:off x="1968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13292</xdr:rowOff>
    </xdr:from>
    <xdr:ext cx="534377" cy="259045"/>
    <xdr:sp macro="" textlink="">
      <xdr:nvSpPr>
        <xdr:cNvPr id="126" name="テキスト ボックス 125"/>
        <xdr:cNvSpPr txBox="1"/>
      </xdr:nvSpPr>
      <xdr:spPr>
        <a:xfrm>
          <a:off x="1752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87525</xdr:rowOff>
    </xdr:from>
    <xdr:to>
      <xdr:col>1</xdr:col>
      <xdr:colOff>485775</xdr:colOff>
      <xdr:row>58</xdr:row>
      <xdr:rowOff>17675</xdr:rowOff>
    </xdr:to>
    <xdr:sp macro="" textlink="">
      <xdr:nvSpPr>
        <xdr:cNvPr id="127" name="フローチャート : 判断 126"/>
        <xdr:cNvSpPr/>
      </xdr:nvSpPr>
      <xdr:spPr>
        <a:xfrm>
          <a:off x="1079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8802</xdr:rowOff>
    </xdr:from>
    <xdr:ext cx="599010" cy="259045"/>
    <xdr:sp macro="" textlink="">
      <xdr:nvSpPr>
        <xdr:cNvPr id="128" name="テキスト ボックス 127"/>
        <xdr:cNvSpPr txBox="1"/>
      </xdr:nvSpPr>
      <xdr:spPr>
        <a:xfrm>
          <a:off x="830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17577</xdr:rowOff>
    </xdr:from>
    <xdr:to>
      <xdr:col>6</xdr:col>
      <xdr:colOff>561975</xdr:colOff>
      <xdr:row>57</xdr:row>
      <xdr:rowOff>119177</xdr:rowOff>
    </xdr:to>
    <xdr:sp macro="" textlink="">
      <xdr:nvSpPr>
        <xdr:cNvPr id="134" name="円/楕円 133"/>
        <xdr:cNvSpPr/>
      </xdr:nvSpPr>
      <xdr:spPr>
        <a:xfrm>
          <a:off x="4584700" y="97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13440</xdr:rowOff>
    </xdr:from>
    <xdr:to>
      <xdr:col>5</xdr:col>
      <xdr:colOff>409575</xdr:colOff>
      <xdr:row>57</xdr:row>
      <xdr:rowOff>115040</xdr:rowOff>
    </xdr:to>
    <xdr:sp macro="" textlink="">
      <xdr:nvSpPr>
        <xdr:cNvPr id="136" name="円/楕円 135"/>
        <xdr:cNvSpPr/>
      </xdr:nvSpPr>
      <xdr:spPr>
        <a:xfrm>
          <a:off x="3746500" y="9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131567</xdr:rowOff>
    </xdr:from>
    <xdr:ext cx="599010" cy="259045"/>
    <xdr:sp macro="" textlink="">
      <xdr:nvSpPr>
        <xdr:cNvPr id="137" name="テキスト ボックス 136"/>
        <xdr:cNvSpPr txBox="1"/>
      </xdr:nvSpPr>
      <xdr:spPr>
        <a:xfrm>
          <a:off x="3497794" y="956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48396</xdr:rowOff>
    </xdr:from>
    <xdr:to>
      <xdr:col>4</xdr:col>
      <xdr:colOff>206375</xdr:colOff>
      <xdr:row>57</xdr:row>
      <xdr:rowOff>149996</xdr:rowOff>
    </xdr:to>
    <xdr:sp macro="" textlink="">
      <xdr:nvSpPr>
        <xdr:cNvPr id="138" name="円/楕円 137"/>
        <xdr:cNvSpPr/>
      </xdr:nvSpPr>
      <xdr:spPr>
        <a:xfrm>
          <a:off x="2857500" y="98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166523</xdr:rowOff>
    </xdr:from>
    <xdr:ext cx="599010" cy="259045"/>
    <xdr:sp macro="" textlink="">
      <xdr:nvSpPr>
        <xdr:cNvPr id="139" name="テキスト ボックス 138"/>
        <xdr:cNvSpPr txBox="1"/>
      </xdr:nvSpPr>
      <xdr:spPr>
        <a:xfrm>
          <a:off x="2608794" y="95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60640</xdr:rowOff>
    </xdr:from>
    <xdr:to>
      <xdr:col>3</xdr:col>
      <xdr:colOff>3175</xdr:colOff>
      <xdr:row>57</xdr:row>
      <xdr:rowOff>162240</xdr:rowOff>
    </xdr:to>
    <xdr:sp macro="" textlink="">
      <xdr:nvSpPr>
        <xdr:cNvPr id="140" name="円/楕円 139"/>
        <xdr:cNvSpPr/>
      </xdr:nvSpPr>
      <xdr:spPr>
        <a:xfrm>
          <a:off x="1968500" y="98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7317</xdr:rowOff>
    </xdr:from>
    <xdr:ext cx="599010" cy="259045"/>
    <xdr:sp macro="" textlink="">
      <xdr:nvSpPr>
        <xdr:cNvPr id="141" name="テキスト ボックス 140"/>
        <xdr:cNvSpPr txBox="1"/>
      </xdr:nvSpPr>
      <xdr:spPr>
        <a:xfrm>
          <a:off x="1719794" y="960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64465</xdr:rowOff>
    </xdr:from>
    <xdr:to>
      <xdr:col>1</xdr:col>
      <xdr:colOff>485775</xdr:colOff>
      <xdr:row>57</xdr:row>
      <xdr:rowOff>166065</xdr:rowOff>
    </xdr:to>
    <xdr:sp macro="" textlink="">
      <xdr:nvSpPr>
        <xdr:cNvPr id="142" name="円/楕円 141"/>
        <xdr:cNvSpPr/>
      </xdr:nvSpPr>
      <xdr:spPr>
        <a:xfrm>
          <a:off x="1079500" y="9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11142</xdr:rowOff>
    </xdr:from>
    <xdr:ext cx="599010" cy="259045"/>
    <xdr:sp macro="" textlink="">
      <xdr:nvSpPr>
        <xdr:cNvPr id="143" name="テキスト ボックス 142"/>
        <xdr:cNvSpPr txBox="1"/>
      </xdr:nvSpPr>
      <xdr:spPr>
        <a:xfrm>
          <a:off x="830794" y="96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36300</xdr:rowOff>
    </xdr:from>
    <xdr:to>
      <xdr:col>6</xdr:col>
      <xdr:colOff>511175</xdr:colOff>
      <xdr:row>78</xdr:row>
      <xdr:rowOff>65305</xdr:rowOff>
    </xdr:to>
    <xdr:cxnSp macro="">
      <xdr:nvCxnSpPr>
        <xdr:cNvPr id="170" name="直線コネクタ 169"/>
        <xdr:cNvCxnSpPr/>
      </xdr:nvCxnSpPr>
      <xdr:spPr>
        <a:xfrm>
          <a:off x="3797300" y="13409400"/>
          <a:ext cx="8382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36300</xdr:rowOff>
    </xdr:from>
    <xdr:to>
      <xdr:col>5</xdr:col>
      <xdr:colOff>358775</xdr:colOff>
      <xdr:row>78</xdr:row>
      <xdr:rowOff>55082</xdr:rowOff>
    </xdr:to>
    <xdr:cxnSp macro="">
      <xdr:nvCxnSpPr>
        <xdr:cNvPr id="173" name="直線コネクタ 172"/>
        <xdr:cNvCxnSpPr/>
      </xdr:nvCxnSpPr>
      <xdr:spPr>
        <a:xfrm flipV="1">
          <a:off x="2908300" y="13409400"/>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17230</xdr:rowOff>
    </xdr:from>
    <xdr:to>
      <xdr:col>5</xdr:col>
      <xdr:colOff>409575</xdr:colOff>
      <xdr:row>78</xdr:row>
      <xdr:rowOff>118830</xdr:rowOff>
    </xdr:to>
    <xdr:sp macro="" textlink="">
      <xdr:nvSpPr>
        <xdr:cNvPr id="174" name="フローチャート : 判断 173"/>
        <xdr:cNvSpPr/>
      </xdr:nvSpPr>
      <xdr:spPr>
        <a:xfrm>
          <a:off x="3746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109957</xdr:rowOff>
    </xdr:from>
    <xdr:ext cx="534377" cy="259045"/>
    <xdr:sp macro="" textlink="">
      <xdr:nvSpPr>
        <xdr:cNvPr id="175" name="テキスト ボックス 174"/>
        <xdr:cNvSpPr txBox="1"/>
      </xdr:nvSpPr>
      <xdr:spPr>
        <a:xfrm>
          <a:off x="3530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55082</xdr:rowOff>
    </xdr:from>
    <xdr:to>
      <xdr:col>4</xdr:col>
      <xdr:colOff>155575</xdr:colOff>
      <xdr:row>78</xdr:row>
      <xdr:rowOff>68528</xdr:rowOff>
    </xdr:to>
    <xdr:cxnSp macro="">
      <xdr:nvCxnSpPr>
        <xdr:cNvPr id="176" name="直線コネクタ 175"/>
        <xdr:cNvCxnSpPr/>
      </xdr:nvCxnSpPr>
      <xdr:spPr>
        <a:xfrm flipV="1">
          <a:off x="2019300" y="13428182"/>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53389</xdr:rowOff>
    </xdr:from>
    <xdr:to>
      <xdr:col>4</xdr:col>
      <xdr:colOff>206375</xdr:colOff>
      <xdr:row>78</xdr:row>
      <xdr:rowOff>154989</xdr:rowOff>
    </xdr:to>
    <xdr:sp macro="" textlink="">
      <xdr:nvSpPr>
        <xdr:cNvPr id="177" name="フローチャート : 判断 176"/>
        <xdr:cNvSpPr/>
      </xdr:nvSpPr>
      <xdr:spPr>
        <a:xfrm>
          <a:off x="2857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146116</xdr:rowOff>
    </xdr:from>
    <xdr:ext cx="469744" cy="259045"/>
    <xdr:sp macro="" textlink="">
      <xdr:nvSpPr>
        <xdr:cNvPr id="178" name="テキスト ボックス 177"/>
        <xdr:cNvSpPr txBox="1"/>
      </xdr:nvSpPr>
      <xdr:spPr>
        <a:xfrm>
          <a:off x="2673427"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68528</xdr:rowOff>
    </xdr:from>
    <xdr:to>
      <xdr:col>2</xdr:col>
      <xdr:colOff>638175</xdr:colOff>
      <xdr:row>78</xdr:row>
      <xdr:rowOff>102031</xdr:rowOff>
    </xdr:to>
    <xdr:cxnSp macro="">
      <xdr:nvCxnSpPr>
        <xdr:cNvPr id="179" name="直線コネクタ 178"/>
        <xdr:cNvCxnSpPr/>
      </xdr:nvCxnSpPr>
      <xdr:spPr>
        <a:xfrm flipV="1">
          <a:off x="1130300" y="13441628"/>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56037</xdr:rowOff>
    </xdr:from>
    <xdr:to>
      <xdr:col>3</xdr:col>
      <xdr:colOff>3175</xdr:colOff>
      <xdr:row>78</xdr:row>
      <xdr:rowOff>157637</xdr:rowOff>
    </xdr:to>
    <xdr:sp macro="" textlink="">
      <xdr:nvSpPr>
        <xdr:cNvPr id="180" name="フローチャート : 判断 179"/>
        <xdr:cNvSpPr/>
      </xdr:nvSpPr>
      <xdr:spPr>
        <a:xfrm>
          <a:off x="1968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148764</xdr:rowOff>
    </xdr:from>
    <xdr:ext cx="469744" cy="259045"/>
    <xdr:sp macro="" textlink="">
      <xdr:nvSpPr>
        <xdr:cNvPr id="181" name="テキスト ボックス 180"/>
        <xdr:cNvSpPr txBox="1"/>
      </xdr:nvSpPr>
      <xdr:spPr>
        <a:xfrm>
          <a:off x="1784427"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55995</xdr:rowOff>
    </xdr:from>
    <xdr:to>
      <xdr:col>1</xdr:col>
      <xdr:colOff>485775</xdr:colOff>
      <xdr:row>78</xdr:row>
      <xdr:rowOff>157595</xdr:rowOff>
    </xdr:to>
    <xdr:sp macro="" textlink="">
      <xdr:nvSpPr>
        <xdr:cNvPr id="182" name="フローチャート : 判断 181"/>
        <xdr:cNvSpPr/>
      </xdr:nvSpPr>
      <xdr:spPr>
        <a:xfrm>
          <a:off x="1079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148722</xdr:rowOff>
    </xdr:from>
    <xdr:ext cx="469744" cy="259045"/>
    <xdr:sp macro="" textlink="">
      <xdr:nvSpPr>
        <xdr:cNvPr id="183" name="テキスト ボックス 182"/>
        <xdr:cNvSpPr txBox="1"/>
      </xdr:nvSpPr>
      <xdr:spPr>
        <a:xfrm>
          <a:off x="895427" y="135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14505</xdr:rowOff>
    </xdr:from>
    <xdr:to>
      <xdr:col>6</xdr:col>
      <xdr:colOff>561975</xdr:colOff>
      <xdr:row>78</xdr:row>
      <xdr:rowOff>116105</xdr:rowOff>
    </xdr:to>
    <xdr:sp macro="" textlink="">
      <xdr:nvSpPr>
        <xdr:cNvPr id="189" name="円/楕円 188"/>
        <xdr:cNvSpPr/>
      </xdr:nvSpPr>
      <xdr:spPr>
        <a:xfrm>
          <a:off x="45847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156950</xdr:rowOff>
    </xdr:from>
    <xdr:to>
      <xdr:col>5</xdr:col>
      <xdr:colOff>409575</xdr:colOff>
      <xdr:row>78</xdr:row>
      <xdr:rowOff>87100</xdr:rowOff>
    </xdr:to>
    <xdr:sp macro="" textlink="">
      <xdr:nvSpPr>
        <xdr:cNvPr id="191" name="円/楕円 190"/>
        <xdr:cNvSpPr/>
      </xdr:nvSpPr>
      <xdr:spPr>
        <a:xfrm>
          <a:off x="3746500" y="133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103627</xdr:rowOff>
    </xdr:from>
    <xdr:ext cx="534377" cy="259045"/>
    <xdr:sp macro="" textlink="">
      <xdr:nvSpPr>
        <xdr:cNvPr id="192" name="テキスト ボックス 191"/>
        <xdr:cNvSpPr txBox="1"/>
      </xdr:nvSpPr>
      <xdr:spPr>
        <a:xfrm>
          <a:off x="3530111" y="131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4282</xdr:rowOff>
    </xdr:from>
    <xdr:to>
      <xdr:col>4</xdr:col>
      <xdr:colOff>206375</xdr:colOff>
      <xdr:row>78</xdr:row>
      <xdr:rowOff>105882</xdr:rowOff>
    </xdr:to>
    <xdr:sp macro="" textlink="">
      <xdr:nvSpPr>
        <xdr:cNvPr id="193" name="円/楕円 192"/>
        <xdr:cNvSpPr/>
      </xdr:nvSpPr>
      <xdr:spPr>
        <a:xfrm>
          <a:off x="2857500" y="133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122409</xdr:rowOff>
    </xdr:from>
    <xdr:ext cx="534377" cy="259045"/>
    <xdr:sp macro="" textlink="">
      <xdr:nvSpPr>
        <xdr:cNvPr id="194" name="テキスト ボックス 193"/>
        <xdr:cNvSpPr txBox="1"/>
      </xdr:nvSpPr>
      <xdr:spPr>
        <a:xfrm>
          <a:off x="2641111" y="131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17728</xdr:rowOff>
    </xdr:from>
    <xdr:to>
      <xdr:col>3</xdr:col>
      <xdr:colOff>3175</xdr:colOff>
      <xdr:row>78</xdr:row>
      <xdr:rowOff>119328</xdr:rowOff>
    </xdr:to>
    <xdr:sp macro="" textlink="">
      <xdr:nvSpPr>
        <xdr:cNvPr id="195" name="円/楕円 194"/>
        <xdr:cNvSpPr/>
      </xdr:nvSpPr>
      <xdr:spPr>
        <a:xfrm>
          <a:off x="1968500" y="133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135855</xdr:rowOff>
    </xdr:from>
    <xdr:ext cx="534377" cy="259045"/>
    <xdr:sp macro="" textlink="">
      <xdr:nvSpPr>
        <xdr:cNvPr id="196" name="テキスト ボックス 195"/>
        <xdr:cNvSpPr txBox="1"/>
      </xdr:nvSpPr>
      <xdr:spPr>
        <a:xfrm>
          <a:off x="1752111" y="131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51231</xdr:rowOff>
    </xdr:from>
    <xdr:to>
      <xdr:col>1</xdr:col>
      <xdr:colOff>485775</xdr:colOff>
      <xdr:row>78</xdr:row>
      <xdr:rowOff>152831</xdr:rowOff>
    </xdr:to>
    <xdr:sp macro="" textlink="">
      <xdr:nvSpPr>
        <xdr:cNvPr id="197" name="円/楕円 196"/>
        <xdr:cNvSpPr/>
      </xdr:nvSpPr>
      <xdr:spPr>
        <a:xfrm>
          <a:off x="1079500" y="134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169358</xdr:rowOff>
    </xdr:from>
    <xdr:ext cx="469744" cy="259045"/>
    <xdr:sp macro="" textlink="">
      <xdr:nvSpPr>
        <xdr:cNvPr id="198" name="テキスト ボックス 197"/>
        <xdr:cNvSpPr txBox="1"/>
      </xdr:nvSpPr>
      <xdr:spPr>
        <a:xfrm>
          <a:off x="895427" y="131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71265</xdr:rowOff>
    </xdr:from>
    <xdr:to>
      <xdr:col>6</xdr:col>
      <xdr:colOff>511175</xdr:colOff>
      <xdr:row>94</xdr:row>
      <xdr:rowOff>108488</xdr:rowOff>
    </xdr:to>
    <xdr:cxnSp macro="">
      <xdr:nvCxnSpPr>
        <xdr:cNvPr id="227" name="直線コネクタ 226"/>
        <xdr:cNvCxnSpPr/>
      </xdr:nvCxnSpPr>
      <xdr:spPr>
        <a:xfrm flipV="1">
          <a:off x="3797300" y="16187565"/>
          <a:ext cx="83820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80363</xdr:rowOff>
    </xdr:from>
    <xdr:to>
      <xdr:col>5</xdr:col>
      <xdr:colOff>358775</xdr:colOff>
      <xdr:row>94</xdr:row>
      <xdr:rowOff>108488</xdr:rowOff>
    </xdr:to>
    <xdr:cxnSp macro="">
      <xdr:nvCxnSpPr>
        <xdr:cNvPr id="230" name="直線コネクタ 229"/>
        <xdr:cNvCxnSpPr/>
      </xdr:nvCxnSpPr>
      <xdr:spPr>
        <a:xfrm>
          <a:off x="2908300" y="16025213"/>
          <a:ext cx="889000" cy="1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53665</xdr:rowOff>
    </xdr:from>
    <xdr:to>
      <xdr:col>5</xdr:col>
      <xdr:colOff>409575</xdr:colOff>
      <xdr:row>96</xdr:row>
      <xdr:rowOff>155265</xdr:rowOff>
    </xdr:to>
    <xdr:sp macro="" textlink="">
      <xdr:nvSpPr>
        <xdr:cNvPr id="231" name="フローチャート : 判断 230"/>
        <xdr:cNvSpPr/>
      </xdr:nvSpPr>
      <xdr:spPr>
        <a:xfrm>
          <a:off x="3746500" y="165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146392</xdr:rowOff>
    </xdr:from>
    <xdr:ext cx="534377" cy="259045"/>
    <xdr:sp macro="" textlink="">
      <xdr:nvSpPr>
        <xdr:cNvPr id="232" name="テキスト ボックス 231"/>
        <xdr:cNvSpPr txBox="1"/>
      </xdr:nvSpPr>
      <xdr:spPr>
        <a:xfrm>
          <a:off x="3530111" y="166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80363</xdr:rowOff>
    </xdr:from>
    <xdr:to>
      <xdr:col>4</xdr:col>
      <xdr:colOff>155575</xdr:colOff>
      <xdr:row>93</xdr:row>
      <xdr:rowOff>134214</xdr:rowOff>
    </xdr:to>
    <xdr:cxnSp macro="">
      <xdr:nvCxnSpPr>
        <xdr:cNvPr id="233" name="直線コネクタ 232"/>
        <xdr:cNvCxnSpPr/>
      </xdr:nvCxnSpPr>
      <xdr:spPr>
        <a:xfrm flipV="1">
          <a:off x="2019300" y="16025213"/>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67518</xdr:rowOff>
    </xdr:from>
    <xdr:to>
      <xdr:col>4</xdr:col>
      <xdr:colOff>206375</xdr:colOff>
      <xdr:row>96</xdr:row>
      <xdr:rowOff>169118</xdr:rowOff>
    </xdr:to>
    <xdr:sp macro="" textlink="">
      <xdr:nvSpPr>
        <xdr:cNvPr id="234" name="フローチャート : 判断 233"/>
        <xdr:cNvSpPr/>
      </xdr:nvSpPr>
      <xdr:spPr>
        <a:xfrm>
          <a:off x="2857500" y="165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160245</xdr:rowOff>
    </xdr:from>
    <xdr:ext cx="534377" cy="259045"/>
    <xdr:sp macro="" textlink="">
      <xdr:nvSpPr>
        <xdr:cNvPr id="235" name="テキスト ボックス 234"/>
        <xdr:cNvSpPr txBox="1"/>
      </xdr:nvSpPr>
      <xdr:spPr>
        <a:xfrm>
          <a:off x="2641111" y="166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134214</xdr:rowOff>
    </xdr:from>
    <xdr:to>
      <xdr:col>2</xdr:col>
      <xdr:colOff>638175</xdr:colOff>
      <xdr:row>94</xdr:row>
      <xdr:rowOff>26322</xdr:rowOff>
    </xdr:to>
    <xdr:cxnSp macro="">
      <xdr:nvCxnSpPr>
        <xdr:cNvPr id="236" name="直線コネクタ 235"/>
        <xdr:cNvCxnSpPr/>
      </xdr:nvCxnSpPr>
      <xdr:spPr>
        <a:xfrm flipV="1">
          <a:off x="1130300" y="16079064"/>
          <a:ext cx="889000" cy="6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101336</xdr:rowOff>
    </xdr:from>
    <xdr:to>
      <xdr:col>3</xdr:col>
      <xdr:colOff>3175</xdr:colOff>
      <xdr:row>97</xdr:row>
      <xdr:rowOff>31486</xdr:rowOff>
    </xdr:to>
    <xdr:sp macro="" textlink="">
      <xdr:nvSpPr>
        <xdr:cNvPr id="237" name="フローチャート : 判断 236"/>
        <xdr:cNvSpPr/>
      </xdr:nvSpPr>
      <xdr:spPr>
        <a:xfrm>
          <a:off x="1968500" y="1656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22613</xdr:rowOff>
    </xdr:from>
    <xdr:ext cx="534377" cy="259045"/>
    <xdr:sp macro="" textlink="">
      <xdr:nvSpPr>
        <xdr:cNvPr id="238" name="テキスト ボックス 237"/>
        <xdr:cNvSpPr txBox="1"/>
      </xdr:nvSpPr>
      <xdr:spPr>
        <a:xfrm>
          <a:off x="1752111" y="166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115196</xdr:rowOff>
    </xdr:from>
    <xdr:to>
      <xdr:col>1</xdr:col>
      <xdr:colOff>485775</xdr:colOff>
      <xdr:row>97</xdr:row>
      <xdr:rowOff>45346</xdr:rowOff>
    </xdr:to>
    <xdr:sp macro="" textlink="">
      <xdr:nvSpPr>
        <xdr:cNvPr id="239" name="フローチャート : 判断 238"/>
        <xdr:cNvSpPr/>
      </xdr:nvSpPr>
      <xdr:spPr>
        <a:xfrm>
          <a:off x="1079500" y="165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36473</xdr:rowOff>
    </xdr:from>
    <xdr:ext cx="534377" cy="259045"/>
    <xdr:sp macro="" textlink="">
      <xdr:nvSpPr>
        <xdr:cNvPr id="240" name="テキスト ボックス 239"/>
        <xdr:cNvSpPr txBox="1"/>
      </xdr:nvSpPr>
      <xdr:spPr>
        <a:xfrm>
          <a:off x="863111" y="166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20465</xdr:rowOff>
    </xdr:from>
    <xdr:to>
      <xdr:col>6</xdr:col>
      <xdr:colOff>561975</xdr:colOff>
      <xdr:row>94</xdr:row>
      <xdr:rowOff>122065</xdr:rowOff>
    </xdr:to>
    <xdr:sp macro="" textlink="">
      <xdr:nvSpPr>
        <xdr:cNvPr id="246" name="円/楕円 245"/>
        <xdr:cNvSpPr/>
      </xdr:nvSpPr>
      <xdr:spPr>
        <a:xfrm>
          <a:off x="4584700" y="16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43342</xdr:rowOff>
    </xdr:from>
    <xdr:ext cx="599010" cy="259045"/>
    <xdr:sp macro="" textlink="">
      <xdr:nvSpPr>
        <xdr:cNvPr id="247" name="扶助費該当値テキスト"/>
        <xdr:cNvSpPr txBox="1"/>
      </xdr:nvSpPr>
      <xdr:spPr>
        <a:xfrm>
          <a:off x="4686300" y="159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57688</xdr:rowOff>
    </xdr:from>
    <xdr:to>
      <xdr:col>5</xdr:col>
      <xdr:colOff>409575</xdr:colOff>
      <xdr:row>94</xdr:row>
      <xdr:rowOff>159288</xdr:rowOff>
    </xdr:to>
    <xdr:sp macro="" textlink="">
      <xdr:nvSpPr>
        <xdr:cNvPr id="248" name="円/楕円 247"/>
        <xdr:cNvSpPr/>
      </xdr:nvSpPr>
      <xdr:spPr>
        <a:xfrm>
          <a:off x="3746500" y="161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4365</xdr:rowOff>
    </xdr:from>
    <xdr:ext cx="599010" cy="259045"/>
    <xdr:sp macro="" textlink="">
      <xdr:nvSpPr>
        <xdr:cNvPr id="249" name="テキスト ボックス 248"/>
        <xdr:cNvSpPr txBox="1"/>
      </xdr:nvSpPr>
      <xdr:spPr>
        <a:xfrm>
          <a:off x="3497794" y="159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29563</xdr:rowOff>
    </xdr:from>
    <xdr:to>
      <xdr:col>4</xdr:col>
      <xdr:colOff>206375</xdr:colOff>
      <xdr:row>93</xdr:row>
      <xdr:rowOff>131163</xdr:rowOff>
    </xdr:to>
    <xdr:sp macro="" textlink="">
      <xdr:nvSpPr>
        <xdr:cNvPr id="250" name="円/楕円 249"/>
        <xdr:cNvSpPr/>
      </xdr:nvSpPr>
      <xdr:spPr>
        <a:xfrm>
          <a:off x="2857500" y="159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147690</xdr:rowOff>
    </xdr:from>
    <xdr:ext cx="599010" cy="259045"/>
    <xdr:sp macro="" textlink="">
      <xdr:nvSpPr>
        <xdr:cNvPr id="251" name="テキスト ボックス 250"/>
        <xdr:cNvSpPr txBox="1"/>
      </xdr:nvSpPr>
      <xdr:spPr>
        <a:xfrm>
          <a:off x="2608794" y="157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83414</xdr:rowOff>
    </xdr:from>
    <xdr:to>
      <xdr:col>3</xdr:col>
      <xdr:colOff>3175</xdr:colOff>
      <xdr:row>94</xdr:row>
      <xdr:rowOff>13564</xdr:rowOff>
    </xdr:to>
    <xdr:sp macro="" textlink="">
      <xdr:nvSpPr>
        <xdr:cNvPr id="252" name="円/楕円 251"/>
        <xdr:cNvSpPr/>
      </xdr:nvSpPr>
      <xdr:spPr>
        <a:xfrm>
          <a:off x="1968500" y="160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30091</xdr:rowOff>
    </xdr:from>
    <xdr:ext cx="599010" cy="259045"/>
    <xdr:sp macro="" textlink="">
      <xdr:nvSpPr>
        <xdr:cNvPr id="253" name="テキスト ボックス 252"/>
        <xdr:cNvSpPr txBox="1"/>
      </xdr:nvSpPr>
      <xdr:spPr>
        <a:xfrm>
          <a:off x="1719794" y="1580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146972</xdr:rowOff>
    </xdr:from>
    <xdr:to>
      <xdr:col>1</xdr:col>
      <xdr:colOff>485775</xdr:colOff>
      <xdr:row>94</xdr:row>
      <xdr:rowOff>77122</xdr:rowOff>
    </xdr:to>
    <xdr:sp macro="" textlink="">
      <xdr:nvSpPr>
        <xdr:cNvPr id="254" name="円/楕円 253"/>
        <xdr:cNvSpPr/>
      </xdr:nvSpPr>
      <xdr:spPr>
        <a:xfrm>
          <a:off x="1079500" y="160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93649</xdr:rowOff>
    </xdr:from>
    <xdr:ext cx="599010" cy="259045"/>
    <xdr:sp macro="" textlink="">
      <xdr:nvSpPr>
        <xdr:cNvPr id="255" name="テキスト ボックス 254"/>
        <xdr:cNvSpPr txBox="1"/>
      </xdr:nvSpPr>
      <xdr:spPr>
        <a:xfrm>
          <a:off x="830794" y="158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89205</xdr:rowOff>
    </xdr:from>
    <xdr:to>
      <xdr:col>15</xdr:col>
      <xdr:colOff>180975</xdr:colOff>
      <xdr:row>36</xdr:row>
      <xdr:rowOff>104489</xdr:rowOff>
    </xdr:to>
    <xdr:cxnSp macro="">
      <xdr:nvCxnSpPr>
        <xdr:cNvPr id="286" name="直線コネクタ 285"/>
        <xdr:cNvCxnSpPr/>
      </xdr:nvCxnSpPr>
      <xdr:spPr>
        <a:xfrm flipV="1">
          <a:off x="9639300" y="6261405"/>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104489</xdr:rowOff>
    </xdr:from>
    <xdr:to>
      <xdr:col>14</xdr:col>
      <xdr:colOff>28575</xdr:colOff>
      <xdr:row>36</xdr:row>
      <xdr:rowOff>130471</xdr:rowOff>
    </xdr:to>
    <xdr:cxnSp macro="">
      <xdr:nvCxnSpPr>
        <xdr:cNvPr id="289" name="直線コネクタ 288"/>
        <xdr:cNvCxnSpPr/>
      </xdr:nvCxnSpPr>
      <xdr:spPr>
        <a:xfrm flipV="1">
          <a:off x="8750300" y="6276689"/>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290" name="フローチャート : 判断 289"/>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291" name="テキスト ボックス 290"/>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130471</xdr:rowOff>
    </xdr:from>
    <xdr:to>
      <xdr:col>12</xdr:col>
      <xdr:colOff>511175</xdr:colOff>
      <xdr:row>36</xdr:row>
      <xdr:rowOff>143733</xdr:rowOff>
    </xdr:to>
    <xdr:cxnSp macro="">
      <xdr:nvCxnSpPr>
        <xdr:cNvPr id="292" name="直線コネクタ 291"/>
        <xdr:cNvCxnSpPr/>
      </xdr:nvCxnSpPr>
      <xdr:spPr>
        <a:xfrm flipV="1">
          <a:off x="7861300" y="6302671"/>
          <a:ext cx="889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93299</xdr:rowOff>
    </xdr:from>
    <xdr:to>
      <xdr:col>12</xdr:col>
      <xdr:colOff>561975</xdr:colOff>
      <xdr:row>38</xdr:row>
      <xdr:rowOff>23449</xdr:rowOff>
    </xdr:to>
    <xdr:sp macro="" textlink="">
      <xdr:nvSpPr>
        <xdr:cNvPr id="293" name="フローチャート : 判断 292"/>
        <xdr:cNvSpPr/>
      </xdr:nvSpPr>
      <xdr:spPr>
        <a:xfrm>
          <a:off x="8699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14576</xdr:rowOff>
    </xdr:from>
    <xdr:ext cx="534377" cy="259045"/>
    <xdr:sp macro="" textlink="">
      <xdr:nvSpPr>
        <xdr:cNvPr id="294" name="テキスト ボックス 293"/>
        <xdr:cNvSpPr txBox="1"/>
      </xdr:nvSpPr>
      <xdr:spPr>
        <a:xfrm>
          <a:off x="8483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83970</xdr:rowOff>
    </xdr:from>
    <xdr:to>
      <xdr:col>11</xdr:col>
      <xdr:colOff>307975</xdr:colOff>
      <xdr:row>36</xdr:row>
      <xdr:rowOff>143733</xdr:rowOff>
    </xdr:to>
    <xdr:cxnSp macro="">
      <xdr:nvCxnSpPr>
        <xdr:cNvPr id="295" name="直線コネクタ 294"/>
        <xdr:cNvCxnSpPr/>
      </xdr:nvCxnSpPr>
      <xdr:spPr>
        <a:xfrm>
          <a:off x="6972300" y="6256170"/>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111159</xdr:rowOff>
    </xdr:from>
    <xdr:to>
      <xdr:col>11</xdr:col>
      <xdr:colOff>358775</xdr:colOff>
      <xdr:row>38</xdr:row>
      <xdr:rowOff>41309</xdr:rowOff>
    </xdr:to>
    <xdr:sp macro="" textlink="">
      <xdr:nvSpPr>
        <xdr:cNvPr id="296" name="フローチャート : 判断 295"/>
        <xdr:cNvSpPr/>
      </xdr:nvSpPr>
      <xdr:spPr>
        <a:xfrm>
          <a:off x="7810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32436</xdr:rowOff>
    </xdr:from>
    <xdr:ext cx="534377" cy="259045"/>
    <xdr:sp macro="" textlink="">
      <xdr:nvSpPr>
        <xdr:cNvPr id="297" name="テキスト ボックス 296"/>
        <xdr:cNvSpPr txBox="1"/>
      </xdr:nvSpPr>
      <xdr:spPr>
        <a:xfrm>
          <a:off x="7594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117413</xdr:rowOff>
    </xdr:from>
    <xdr:to>
      <xdr:col>10</xdr:col>
      <xdr:colOff>155575</xdr:colOff>
      <xdr:row>38</xdr:row>
      <xdr:rowOff>47563</xdr:rowOff>
    </xdr:to>
    <xdr:sp macro="" textlink="">
      <xdr:nvSpPr>
        <xdr:cNvPr id="298" name="フローチャート : 判断 297"/>
        <xdr:cNvSpPr/>
      </xdr:nvSpPr>
      <xdr:spPr>
        <a:xfrm>
          <a:off x="6921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38690</xdr:rowOff>
    </xdr:from>
    <xdr:ext cx="534377" cy="259045"/>
    <xdr:sp macro="" textlink="">
      <xdr:nvSpPr>
        <xdr:cNvPr id="299" name="テキスト ボックス 298"/>
        <xdr:cNvSpPr txBox="1"/>
      </xdr:nvSpPr>
      <xdr:spPr>
        <a:xfrm>
          <a:off x="6705111" y="65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38405</xdr:rowOff>
    </xdr:from>
    <xdr:to>
      <xdr:col>15</xdr:col>
      <xdr:colOff>231775</xdr:colOff>
      <xdr:row>36</xdr:row>
      <xdr:rowOff>140005</xdr:rowOff>
    </xdr:to>
    <xdr:sp macro="" textlink="">
      <xdr:nvSpPr>
        <xdr:cNvPr id="305" name="円/楕円 304"/>
        <xdr:cNvSpPr/>
      </xdr:nvSpPr>
      <xdr:spPr>
        <a:xfrm>
          <a:off x="10426700" y="62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16832</xdr:rowOff>
    </xdr:from>
    <xdr:ext cx="599010" cy="259045"/>
    <xdr:sp macro="" textlink="">
      <xdr:nvSpPr>
        <xdr:cNvPr id="306" name="補助費等該当値テキスト"/>
        <xdr:cNvSpPr txBox="1"/>
      </xdr:nvSpPr>
      <xdr:spPr>
        <a:xfrm>
          <a:off x="10528300" y="618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53689</xdr:rowOff>
    </xdr:from>
    <xdr:to>
      <xdr:col>14</xdr:col>
      <xdr:colOff>79375</xdr:colOff>
      <xdr:row>36</xdr:row>
      <xdr:rowOff>155289</xdr:rowOff>
    </xdr:to>
    <xdr:sp macro="" textlink="">
      <xdr:nvSpPr>
        <xdr:cNvPr id="307" name="円/楕円 306"/>
        <xdr:cNvSpPr/>
      </xdr:nvSpPr>
      <xdr:spPr>
        <a:xfrm>
          <a:off x="9588500" y="6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366</xdr:rowOff>
    </xdr:from>
    <xdr:ext cx="599010" cy="259045"/>
    <xdr:sp macro="" textlink="">
      <xdr:nvSpPr>
        <xdr:cNvPr id="308" name="テキスト ボックス 307"/>
        <xdr:cNvSpPr txBox="1"/>
      </xdr:nvSpPr>
      <xdr:spPr>
        <a:xfrm>
          <a:off x="9339794" y="600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79671</xdr:rowOff>
    </xdr:from>
    <xdr:to>
      <xdr:col>12</xdr:col>
      <xdr:colOff>561975</xdr:colOff>
      <xdr:row>37</xdr:row>
      <xdr:rowOff>9821</xdr:rowOff>
    </xdr:to>
    <xdr:sp macro="" textlink="">
      <xdr:nvSpPr>
        <xdr:cNvPr id="309" name="円/楕円 308"/>
        <xdr:cNvSpPr/>
      </xdr:nvSpPr>
      <xdr:spPr>
        <a:xfrm>
          <a:off x="8699500" y="62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26348</xdr:rowOff>
    </xdr:from>
    <xdr:ext cx="599010" cy="259045"/>
    <xdr:sp macro="" textlink="">
      <xdr:nvSpPr>
        <xdr:cNvPr id="310" name="テキスト ボックス 309"/>
        <xdr:cNvSpPr txBox="1"/>
      </xdr:nvSpPr>
      <xdr:spPr>
        <a:xfrm>
          <a:off x="8450794" y="602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92933</xdr:rowOff>
    </xdr:from>
    <xdr:to>
      <xdr:col>11</xdr:col>
      <xdr:colOff>358775</xdr:colOff>
      <xdr:row>37</xdr:row>
      <xdr:rowOff>23083</xdr:rowOff>
    </xdr:to>
    <xdr:sp macro="" textlink="">
      <xdr:nvSpPr>
        <xdr:cNvPr id="311" name="円/楕円 310"/>
        <xdr:cNvSpPr/>
      </xdr:nvSpPr>
      <xdr:spPr>
        <a:xfrm>
          <a:off x="7810500" y="62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39610</xdr:rowOff>
    </xdr:from>
    <xdr:ext cx="599010" cy="259045"/>
    <xdr:sp macro="" textlink="">
      <xdr:nvSpPr>
        <xdr:cNvPr id="312" name="テキスト ボックス 311"/>
        <xdr:cNvSpPr txBox="1"/>
      </xdr:nvSpPr>
      <xdr:spPr>
        <a:xfrm>
          <a:off x="7561794" y="60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33170</xdr:rowOff>
    </xdr:from>
    <xdr:to>
      <xdr:col>10</xdr:col>
      <xdr:colOff>155575</xdr:colOff>
      <xdr:row>36</xdr:row>
      <xdr:rowOff>134770</xdr:rowOff>
    </xdr:to>
    <xdr:sp macro="" textlink="">
      <xdr:nvSpPr>
        <xdr:cNvPr id="313" name="円/楕円 312"/>
        <xdr:cNvSpPr/>
      </xdr:nvSpPr>
      <xdr:spPr>
        <a:xfrm>
          <a:off x="6921500" y="62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151297</xdr:rowOff>
    </xdr:from>
    <xdr:ext cx="599010" cy="259045"/>
    <xdr:sp macro="" textlink="">
      <xdr:nvSpPr>
        <xdr:cNvPr id="314" name="テキスト ボックス 313"/>
        <xdr:cNvSpPr txBox="1"/>
      </xdr:nvSpPr>
      <xdr:spPr>
        <a:xfrm>
          <a:off x="6672794" y="598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91287</xdr:rowOff>
    </xdr:from>
    <xdr:to>
      <xdr:col>15</xdr:col>
      <xdr:colOff>180975</xdr:colOff>
      <xdr:row>58</xdr:row>
      <xdr:rowOff>150507</xdr:rowOff>
    </xdr:to>
    <xdr:cxnSp macro="">
      <xdr:nvCxnSpPr>
        <xdr:cNvPr id="343" name="直線コネクタ 342"/>
        <xdr:cNvCxnSpPr/>
      </xdr:nvCxnSpPr>
      <xdr:spPr>
        <a:xfrm>
          <a:off x="9639300" y="10035387"/>
          <a:ext cx="8382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91287</xdr:rowOff>
    </xdr:from>
    <xdr:to>
      <xdr:col>14</xdr:col>
      <xdr:colOff>28575</xdr:colOff>
      <xdr:row>58</xdr:row>
      <xdr:rowOff>152777</xdr:rowOff>
    </xdr:to>
    <xdr:cxnSp macro="">
      <xdr:nvCxnSpPr>
        <xdr:cNvPr id="346" name="直線コネクタ 345"/>
        <xdr:cNvCxnSpPr/>
      </xdr:nvCxnSpPr>
      <xdr:spPr>
        <a:xfrm flipV="1">
          <a:off x="8750300" y="10035387"/>
          <a:ext cx="889000" cy="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47" name="フローチャート : 判断 346"/>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48" name="テキスト ボックス 347"/>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114876</xdr:rowOff>
    </xdr:from>
    <xdr:to>
      <xdr:col>12</xdr:col>
      <xdr:colOff>511175</xdr:colOff>
      <xdr:row>58</xdr:row>
      <xdr:rowOff>152777</xdr:rowOff>
    </xdr:to>
    <xdr:cxnSp macro="">
      <xdr:nvCxnSpPr>
        <xdr:cNvPr id="349" name="直線コネクタ 348"/>
        <xdr:cNvCxnSpPr/>
      </xdr:nvCxnSpPr>
      <xdr:spPr>
        <a:xfrm>
          <a:off x="7861300" y="10058976"/>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119500</xdr:rowOff>
    </xdr:from>
    <xdr:to>
      <xdr:col>12</xdr:col>
      <xdr:colOff>561975</xdr:colOff>
      <xdr:row>59</xdr:row>
      <xdr:rowOff>49650</xdr:rowOff>
    </xdr:to>
    <xdr:sp macro="" textlink="">
      <xdr:nvSpPr>
        <xdr:cNvPr id="350" name="フローチャート : 判断 349"/>
        <xdr:cNvSpPr/>
      </xdr:nvSpPr>
      <xdr:spPr>
        <a:xfrm>
          <a:off x="8699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40777</xdr:rowOff>
    </xdr:from>
    <xdr:ext cx="599010" cy="259045"/>
    <xdr:sp macro="" textlink="">
      <xdr:nvSpPr>
        <xdr:cNvPr id="351" name="テキスト ボックス 350"/>
        <xdr:cNvSpPr txBox="1"/>
      </xdr:nvSpPr>
      <xdr:spPr>
        <a:xfrm>
          <a:off x="8450794"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103619</xdr:rowOff>
    </xdr:from>
    <xdr:to>
      <xdr:col>11</xdr:col>
      <xdr:colOff>307975</xdr:colOff>
      <xdr:row>58</xdr:row>
      <xdr:rowOff>114876</xdr:rowOff>
    </xdr:to>
    <xdr:cxnSp macro="">
      <xdr:nvCxnSpPr>
        <xdr:cNvPr id="352" name="直線コネクタ 351"/>
        <xdr:cNvCxnSpPr/>
      </xdr:nvCxnSpPr>
      <xdr:spPr>
        <a:xfrm>
          <a:off x="6972300" y="10047719"/>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119504</xdr:rowOff>
    </xdr:from>
    <xdr:to>
      <xdr:col>11</xdr:col>
      <xdr:colOff>358775</xdr:colOff>
      <xdr:row>59</xdr:row>
      <xdr:rowOff>49654</xdr:rowOff>
    </xdr:to>
    <xdr:sp macro="" textlink="">
      <xdr:nvSpPr>
        <xdr:cNvPr id="353" name="フローチャート : 判断 352"/>
        <xdr:cNvSpPr/>
      </xdr:nvSpPr>
      <xdr:spPr>
        <a:xfrm>
          <a:off x="7810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40781</xdr:rowOff>
    </xdr:from>
    <xdr:ext cx="599010" cy="259045"/>
    <xdr:sp macro="" textlink="">
      <xdr:nvSpPr>
        <xdr:cNvPr id="354" name="テキスト ボックス 353"/>
        <xdr:cNvSpPr txBox="1"/>
      </xdr:nvSpPr>
      <xdr:spPr>
        <a:xfrm>
          <a:off x="7561794"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128970</xdr:rowOff>
    </xdr:from>
    <xdr:to>
      <xdr:col>10</xdr:col>
      <xdr:colOff>155575</xdr:colOff>
      <xdr:row>59</xdr:row>
      <xdr:rowOff>59120</xdr:rowOff>
    </xdr:to>
    <xdr:sp macro="" textlink="">
      <xdr:nvSpPr>
        <xdr:cNvPr id="355" name="フローチャート : 判断 354"/>
        <xdr:cNvSpPr/>
      </xdr:nvSpPr>
      <xdr:spPr>
        <a:xfrm>
          <a:off x="6921500" y="1007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50247</xdr:rowOff>
    </xdr:from>
    <xdr:ext cx="534377" cy="259045"/>
    <xdr:sp macro="" textlink="">
      <xdr:nvSpPr>
        <xdr:cNvPr id="356" name="テキスト ボックス 355"/>
        <xdr:cNvSpPr txBox="1"/>
      </xdr:nvSpPr>
      <xdr:spPr>
        <a:xfrm>
          <a:off x="6705111" y="101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99707</xdr:rowOff>
    </xdr:from>
    <xdr:to>
      <xdr:col>15</xdr:col>
      <xdr:colOff>231775</xdr:colOff>
      <xdr:row>59</xdr:row>
      <xdr:rowOff>29857</xdr:rowOff>
    </xdr:to>
    <xdr:sp macro="" textlink="">
      <xdr:nvSpPr>
        <xdr:cNvPr id="362" name="円/楕円 361"/>
        <xdr:cNvSpPr/>
      </xdr:nvSpPr>
      <xdr:spPr>
        <a:xfrm>
          <a:off x="10426700" y="100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40487</xdr:rowOff>
    </xdr:from>
    <xdr:to>
      <xdr:col>14</xdr:col>
      <xdr:colOff>79375</xdr:colOff>
      <xdr:row>58</xdr:row>
      <xdr:rowOff>142087</xdr:rowOff>
    </xdr:to>
    <xdr:sp macro="" textlink="">
      <xdr:nvSpPr>
        <xdr:cNvPr id="364" name="円/楕円 363"/>
        <xdr:cNvSpPr/>
      </xdr:nvSpPr>
      <xdr:spPr>
        <a:xfrm>
          <a:off x="9588500" y="9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158614</xdr:rowOff>
    </xdr:from>
    <xdr:ext cx="599010" cy="259045"/>
    <xdr:sp macro="" textlink="">
      <xdr:nvSpPr>
        <xdr:cNvPr id="365" name="テキスト ボックス 364"/>
        <xdr:cNvSpPr txBox="1"/>
      </xdr:nvSpPr>
      <xdr:spPr>
        <a:xfrm>
          <a:off x="9339794" y="975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101977</xdr:rowOff>
    </xdr:from>
    <xdr:to>
      <xdr:col>12</xdr:col>
      <xdr:colOff>561975</xdr:colOff>
      <xdr:row>59</xdr:row>
      <xdr:rowOff>32127</xdr:rowOff>
    </xdr:to>
    <xdr:sp macro="" textlink="">
      <xdr:nvSpPr>
        <xdr:cNvPr id="366" name="円/楕円 365"/>
        <xdr:cNvSpPr/>
      </xdr:nvSpPr>
      <xdr:spPr>
        <a:xfrm>
          <a:off x="8699500" y="100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48654</xdr:rowOff>
    </xdr:from>
    <xdr:ext cx="599010" cy="259045"/>
    <xdr:sp macro="" textlink="">
      <xdr:nvSpPr>
        <xdr:cNvPr id="367" name="テキスト ボックス 366"/>
        <xdr:cNvSpPr txBox="1"/>
      </xdr:nvSpPr>
      <xdr:spPr>
        <a:xfrm>
          <a:off x="8450794" y="98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64076</xdr:rowOff>
    </xdr:from>
    <xdr:to>
      <xdr:col>11</xdr:col>
      <xdr:colOff>358775</xdr:colOff>
      <xdr:row>58</xdr:row>
      <xdr:rowOff>165676</xdr:rowOff>
    </xdr:to>
    <xdr:sp macro="" textlink="">
      <xdr:nvSpPr>
        <xdr:cNvPr id="368" name="円/楕円 367"/>
        <xdr:cNvSpPr/>
      </xdr:nvSpPr>
      <xdr:spPr>
        <a:xfrm>
          <a:off x="7810500" y="100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10753</xdr:rowOff>
    </xdr:from>
    <xdr:ext cx="599010" cy="259045"/>
    <xdr:sp macro="" textlink="">
      <xdr:nvSpPr>
        <xdr:cNvPr id="369" name="テキスト ボックス 368"/>
        <xdr:cNvSpPr txBox="1"/>
      </xdr:nvSpPr>
      <xdr:spPr>
        <a:xfrm>
          <a:off x="7561794" y="978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52819</xdr:rowOff>
    </xdr:from>
    <xdr:to>
      <xdr:col>10</xdr:col>
      <xdr:colOff>155575</xdr:colOff>
      <xdr:row>58</xdr:row>
      <xdr:rowOff>154419</xdr:rowOff>
    </xdr:to>
    <xdr:sp macro="" textlink="">
      <xdr:nvSpPr>
        <xdr:cNvPr id="370" name="円/楕円 369"/>
        <xdr:cNvSpPr/>
      </xdr:nvSpPr>
      <xdr:spPr>
        <a:xfrm>
          <a:off x="6921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170946</xdr:rowOff>
    </xdr:from>
    <xdr:ext cx="599010" cy="259045"/>
    <xdr:sp macro="" textlink="">
      <xdr:nvSpPr>
        <xdr:cNvPr id="371" name="テキスト ボックス 370"/>
        <xdr:cNvSpPr txBox="1"/>
      </xdr:nvSpPr>
      <xdr:spPr>
        <a:xfrm>
          <a:off x="6672794" y="977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10288</xdr:rowOff>
    </xdr:from>
    <xdr:to>
      <xdr:col>15</xdr:col>
      <xdr:colOff>180975</xdr:colOff>
      <xdr:row>78</xdr:row>
      <xdr:rowOff>108214</xdr:rowOff>
    </xdr:to>
    <xdr:cxnSp macro="">
      <xdr:nvCxnSpPr>
        <xdr:cNvPr id="398" name="直線コネクタ 397"/>
        <xdr:cNvCxnSpPr/>
      </xdr:nvCxnSpPr>
      <xdr:spPr>
        <a:xfrm>
          <a:off x="9639300" y="13383388"/>
          <a:ext cx="838200" cy="9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10288</xdr:rowOff>
    </xdr:from>
    <xdr:to>
      <xdr:col>14</xdr:col>
      <xdr:colOff>28575</xdr:colOff>
      <xdr:row>78</xdr:row>
      <xdr:rowOff>76127</xdr:rowOff>
    </xdr:to>
    <xdr:cxnSp macro="">
      <xdr:nvCxnSpPr>
        <xdr:cNvPr id="401" name="直線コネクタ 400"/>
        <xdr:cNvCxnSpPr/>
      </xdr:nvCxnSpPr>
      <xdr:spPr>
        <a:xfrm flipV="1">
          <a:off x="8750300" y="13383388"/>
          <a:ext cx="889000" cy="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41497</xdr:rowOff>
    </xdr:from>
    <xdr:to>
      <xdr:col>14</xdr:col>
      <xdr:colOff>79375</xdr:colOff>
      <xdr:row>78</xdr:row>
      <xdr:rowOff>143097</xdr:rowOff>
    </xdr:to>
    <xdr:sp macro="" textlink="">
      <xdr:nvSpPr>
        <xdr:cNvPr id="402" name="フローチャート : 判断 401"/>
        <xdr:cNvSpPr/>
      </xdr:nvSpPr>
      <xdr:spPr>
        <a:xfrm>
          <a:off x="9588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134224</xdr:rowOff>
    </xdr:from>
    <xdr:ext cx="599010" cy="259045"/>
    <xdr:sp macro="" textlink="">
      <xdr:nvSpPr>
        <xdr:cNvPr id="403" name="テキスト ボックス 402"/>
        <xdr:cNvSpPr txBox="1"/>
      </xdr:nvSpPr>
      <xdr:spPr>
        <a:xfrm>
          <a:off x="9339794"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64238</xdr:rowOff>
    </xdr:from>
    <xdr:to>
      <xdr:col>12</xdr:col>
      <xdr:colOff>561975</xdr:colOff>
      <xdr:row>78</xdr:row>
      <xdr:rowOff>165838</xdr:rowOff>
    </xdr:to>
    <xdr:sp macro="" textlink="">
      <xdr:nvSpPr>
        <xdr:cNvPr id="404" name="フローチャート : 判断 403"/>
        <xdr:cNvSpPr/>
      </xdr:nvSpPr>
      <xdr:spPr>
        <a:xfrm>
          <a:off x="8699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156965</xdr:rowOff>
    </xdr:from>
    <xdr:ext cx="534377" cy="259045"/>
    <xdr:sp macro="" textlink="">
      <xdr:nvSpPr>
        <xdr:cNvPr id="405" name="テキスト ボックス 404"/>
        <xdr:cNvSpPr txBox="1"/>
      </xdr:nvSpPr>
      <xdr:spPr>
        <a:xfrm>
          <a:off x="8483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57414</xdr:rowOff>
    </xdr:from>
    <xdr:to>
      <xdr:col>15</xdr:col>
      <xdr:colOff>231775</xdr:colOff>
      <xdr:row>78</xdr:row>
      <xdr:rowOff>159014</xdr:rowOff>
    </xdr:to>
    <xdr:sp macro="" textlink="">
      <xdr:nvSpPr>
        <xdr:cNvPr id="411" name="円/楕円 410"/>
        <xdr:cNvSpPr/>
      </xdr:nvSpPr>
      <xdr:spPr>
        <a:xfrm>
          <a:off x="10426700" y="13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130938</xdr:rowOff>
    </xdr:from>
    <xdr:to>
      <xdr:col>14</xdr:col>
      <xdr:colOff>79375</xdr:colOff>
      <xdr:row>78</xdr:row>
      <xdr:rowOff>61088</xdr:rowOff>
    </xdr:to>
    <xdr:sp macro="" textlink="">
      <xdr:nvSpPr>
        <xdr:cNvPr id="413" name="円/楕円 412"/>
        <xdr:cNvSpPr/>
      </xdr:nvSpPr>
      <xdr:spPr>
        <a:xfrm>
          <a:off x="9588500" y="133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77615</xdr:rowOff>
    </xdr:from>
    <xdr:ext cx="599010" cy="259045"/>
    <xdr:sp macro="" textlink="">
      <xdr:nvSpPr>
        <xdr:cNvPr id="414" name="テキスト ボックス 413"/>
        <xdr:cNvSpPr txBox="1"/>
      </xdr:nvSpPr>
      <xdr:spPr>
        <a:xfrm>
          <a:off x="9339794" y="1310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25327</xdr:rowOff>
    </xdr:from>
    <xdr:to>
      <xdr:col>12</xdr:col>
      <xdr:colOff>561975</xdr:colOff>
      <xdr:row>78</xdr:row>
      <xdr:rowOff>126927</xdr:rowOff>
    </xdr:to>
    <xdr:sp macro="" textlink="">
      <xdr:nvSpPr>
        <xdr:cNvPr id="415" name="円/楕円 414"/>
        <xdr:cNvSpPr/>
      </xdr:nvSpPr>
      <xdr:spPr>
        <a:xfrm>
          <a:off x="8699500" y="133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143454</xdr:rowOff>
    </xdr:from>
    <xdr:ext cx="599010" cy="259045"/>
    <xdr:sp macro="" textlink="">
      <xdr:nvSpPr>
        <xdr:cNvPr id="416" name="テキスト ボックス 415"/>
        <xdr:cNvSpPr txBox="1"/>
      </xdr:nvSpPr>
      <xdr:spPr>
        <a:xfrm>
          <a:off x="8450794" y="131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144021</xdr:rowOff>
    </xdr:from>
    <xdr:to>
      <xdr:col>15</xdr:col>
      <xdr:colOff>180975</xdr:colOff>
      <xdr:row>99</xdr:row>
      <xdr:rowOff>17791</xdr:rowOff>
    </xdr:to>
    <xdr:cxnSp macro="">
      <xdr:nvCxnSpPr>
        <xdr:cNvPr id="445" name="直線コネクタ 444"/>
        <xdr:cNvCxnSpPr/>
      </xdr:nvCxnSpPr>
      <xdr:spPr>
        <a:xfrm flipV="1">
          <a:off x="9639300" y="16946121"/>
          <a:ext cx="8382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17791</xdr:rowOff>
    </xdr:from>
    <xdr:to>
      <xdr:col>14</xdr:col>
      <xdr:colOff>28575</xdr:colOff>
      <xdr:row>99</xdr:row>
      <xdr:rowOff>32903</xdr:rowOff>
    </xdr:to>
    <xdr:cxnSp macro="">
      <xdr:nvCxnSpPr>
        <xdr:cNvPr id="448" name="直線コネクタ 447"/>
        <xdr:cNvCxnSpPr/>
      </xdr:nvCxnSpPr>
      <xdr:spPr>
        <a:xfrm flipV="1">
          <a:off x="8750300" y="16991341"/>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85872</xdr:rowOff>
    </xdr:from>
    <xdr:to>
      <xdr:col>14</xdr:col>
      <xdr:colOff>79375</xdr:colOff>
      <xdr:row>99</xdr:row>
      <xdr:rowOff>16022</xdr:rowOff>
    </xdr:to>
    <xdr:sp macro="" textlink="">
      <xdr:nvSpPr>
        <xdr:cNvPr id="449" name="フローチャート : 判断 448"/>
        <xdr:cNvSpPr/>
      </xdr:nvSpPr>
      <xdr:spPr>
        <a:xfrm>
          <a:off x="9588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32549</xdr:rowOff>
    </xdr:from>
    <xdr:ext cx="599010" cy="259045"/>
    <xdr:sp macro="" textlink="">
      <xdr:nvSpPr>
        <xdr:cNvPr id="450" name="テキスト ボックス 449"/>
        <xdr:cNvSpPr txBox="1"/>
      </xdr:nvSpPr>
      <xdr:spPr>
        <a:xfrm>
          <a:off x="9339794"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127784</xdr:rowOff>
    </xdr:from>
    <xdr:to>
      <xdr:col>12</xdr:col>
      <xdr:colOff>561975</xdr:colOff>
      <xdr:row>99</xdr:row>
      <xdr:rowOff>57934</xdr:rowOff>
    </xdr:to>
    <xdr:sp macro="" textlink="">
      <xdr:nvSpPr>
        <xdr:cNvPr id="451" name="フローチャート : 判断 450"/>
        <xdr:cNvSpPr/>
      </xdr:nvSpPr>
      <xdr:spPr>
        <a:xfrm>
          <a:off x="8699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74461</xdr:rowOff>
    </xdr:from>
    <xdr:ext cx="534377" cy="259045"/>
    <xdr:sp macro="" textlink="">
      <xdr:nvSpPr>
        <xdr:cNvPr id="452" name="テキスト ボックス 451"/>
        <xdr:cNvSpPr txBox="1"/>
      </xdr:nvSpPr>
      <xdr:spPr>
        <a:xfrm>
          <a:off x="8483111" y="167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93221</xdr:rowOff>
    </xdr:from>
    <xdr:to>
      <xdr:col>15</xdr:col>
      <xdr:colOff>231775</xdr:colOff>
      <xdr:row>99</xdr:row>
      <xdr:rowOff>23371</xdr:rowOff>
    </xdr:to>
    <xdr:sp macro="" textlink="">
      <xdr:nvSpPr>
        <xdr:cNvPr id="458" name="円/楕円 457"/>
        <xdr:cNvSpPr/>
      </xdr:nvSpPr>
      <xdr:spPr>
        <a:xfrm>
          <a:off x="10426700" y="168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138441</xdr:rowOff>
    </xdr:from>
    <xdr:to>
      <xdr:col>14</xdr:col>
      <xdr:colOff>79375</xdr:colOff>
      <xdr:row>99</xdr:row>
      <xdr:rowOff>68591</xdr:rowOff>
    </xdr:to>
    <xdr:sp macro="" textlink="">
      <xdr:nvSpPr>
        <xdr:cNvPr id="460" name="円/楕円 459"/>
        <xdr:cNvSpPr/>
      </xdr:nvSpPr>
      <xdr:spPr>
        <a:xfrm>
          <a:off x="95885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59718</xdr:rowOff>
    </xdr:from>
    <xdr:ext cx="534377" cy="259045"/>
    <xdr:sp macro="" textlink="">
      <xdr:nvSpPr>
        <xdr:cNvPr id="461" name="テキスト ボックス 460"/>
        <xdr:cNvSpPr txBox="1"/>
      </xdr:nvSpPr>
      <xdr:spPr>
        <a:xfrm>
          <a:off x="9372111" y="170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153553</xdr:rowOff>
    </xdr:from>
    <xdr:to>
      <xdr:col>12</xdr:col>
      <xdr:colOff>561975</xdr:colOff>
      <xdr:row>99</xdr:row>
      <xdr:rowOff>83703</xdr:rowOff>
    </xdr:to>
    <xdr:sp macro="" textlink="">
      <xdr:nvSpPr>
        <xdr:cNvPr id="462" name="円/楕円 461"/>
        <xdr:cNvSpPr/>
      </xdr:nvSpPr>
      <xdr:spPr>
        <a:xfrm>
          <a:off x="8699500" y="169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74830</xdr:rowOff>
    </xdr:from>
    <xdr:ext cx="534377" cy="259045"/>
    <xdr:sp macro="" textlink="">
      <xdr:nvSpPr>
        <xdr:cNvPr id="463" name="テキスト ボックス 462"/>
        <xdr:cNvSpPr txBox="1"/>
      </xdr:nvSpPr>
      <xdr:spPr>
        <a:xfrm>
          <a:off x="8483111" y="17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42372</xdr:rowOff>
    </xdr:from>
    <xdr:to>
      <xdr:col>23</xdr:col>
      <xdr:colOff>517525</xdr:colOff>
      <xdr:row>39</xdr:row>
      <xdr:rowOff>73435</xdr:rowOff>
    </xdr:to>
    <xdr:cxnSp macro="">
      <xdr:nvCxnSpPr>
        <xdr:cNvPr id="494" name="直線コネクタ 493"/>
        <xdr:cNvCxnSpPr/>
      </xdr:nvCxnSpPr>
      <xdr:spPr>
        <a:xfrm>
          <a:off x="15481300" y="6728922"/>
          <a:ext cx="8382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142985</xdr:rowOff>
    </xdr:from>
    <xdr:to>
      <xdr:col>22</xdr:col>
      <xdr:colOff>365125</xdr:colOff>
      <xdr:row>39</xdr:row>
      <xdr:rowOff>42372</xdr:rowOff>
    </xdr:to>
    <xdr:cxnSp macro="">
      <xdr:nvCxnSpPr>
        <xdr:cNvPr id="497" name="直線コネクタ 496"/>
        <xdr:cNvCxnSpPr/>
      </xdr:nvCxnSpPr>
      <xdr:spPr>
        <a:xfrm>
          <a:off x="14592300" y="6658085"/>
          <a:ext cx="8890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28331</xdr:rowOff>
    </xdr:from>
    <xdr:to>
      <xdr:col>22</xdr:col>
      <xdr:colOff>415925</xdr:colOff>
      <xdr:row>39</xdr:row>
      <xdr:rowOff>129931</xdr:rowOff>
    </xdr:to>
    <xdr:sp macro="" textlink="">
      <xdr:nvSpPr>
        <xdr:cNvPr id="498" name="フローチャート : 判断 497"/>
        <xdr:cNvSpPr/>
      </xdr:nvSpPr>
      <xdr:spPr>
        <a:xfrm>
          <a:off x="15430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121058</xdr:rowOff>
    </xdr:from>
    <xdr:ext cx="534377" cy="259045"/>
    <xdr:sp macro="" textlink="">
      <xdr:nvSpPr>
        <xdr:cNvPr id="499" name="テキスト ボックス 498"/>
        <xdr:cNvSpPr txBox="1"/>
      </xdr:nvSpPr>
      <xdr:spPr>
        <a:xfrm>
          <a:off x="15214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142985</xdr:rowOff>
    </xdr:from>
    <xdr:to>
      <xdr:col>21</xdr:col>
      <xdr:colOff>161925</xdr:colOff>
      <xdr:row>39</xdr:row>
      <xdr:rowOff>9883</xdr:rowOff>
    </xdr:to>
    <xdr:cxnSp macro="">
      <xdr:nvCxnSpPr>
        <xdr:cNvPr id="500" name="直線コネクタ 499"/>
        <xdr:cNvCxnSpPr/>
      </xdr:nvCxnSpPr>
      <xdr:spPr>
        <a:xfrm flipV="1">
          <a:off x="13703300" y="6658085"/>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28049</xdr:rowOff>
    </xdr:from>
    <xdr:to>
      <xdr:col>21</xdr:col>
      <xdr:colOff>212725</xdr:colOff>
      <xdr:row>39</xdr:row>
      <xdr:rowOff>129649</xdr:rowOff>
    </xdr:to>
    <xdr:sp macro="" textlink="">
      <xdr:nvSpPr>
        <xdr:cNvPr id="501" name="フローチャート : 判断 500"/>
        <xdr:cNvSpPr/>
      </xdr:nvSpPr>
      <xdr:spPr>
        <a:xfrm>
          <a:off x="14541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120776</xdr:rowOff>
    </xdr:from>
    <xdr:ext cx="534377" cy="259045"/>
    <xdr:sp macro="" textlink="">
      <xdr:nvSpPr>
        <xdr:cNvPr id="502" name="テキスト ボックス 501"/>
        <xdr:cNvSpPr txBox="1"/>
      </xdr:nvSpPr>
      <xdr:spPr>
        <a:xfrm>
          <a:off x="14325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9883</xdr:rowOff>
    </xdr:from>
    <xdr:to>
      <xdr:col>19</xdr:col>
      <xdr:colOff>644525</xdr:colOff>
      <xdr:row>39</xdr:row>
      <xdr:rowOff>59249</xdr:rowOff>
    </xdr:to>
    <xdr:cxnSp macro="">
      <xdr:nvCxnSpPr>
        <xdr:cNvPr id="503" name="直線コネクタ 502"/>
        <xdr:cNvCxnSpPr/>
      </xdr:nvCxnSpPr>
      <xdr:spPr>
        <a:xfrm flipV="1">
          <a:off x="12814300" y="6696433"/>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33074</xdr:rowOff>
    </xdr:from>
    <xdr:to>
      <xdr:col>20</xdr:col>
      <xdr:colOff>9525</xdr:colOff>
      <xdr:row>39</xdr:row>
      <xdr:rowOff>134674</xdr:rowOff>
    </xdr:to>
    <xdr:sp macro="" textlink="">
      <xdr:nvSpPr>
        <xdr:cNvPr id="504" name="フローチャート : 判断 503"/>
        <xdr:cNvSpPr/>
      </xdr:nvSpPr>
      <xdr:spPr>
        <a:xfrm>
          <a:off x="13652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125801</xdr:rowOff>
    </xdr:from>
    <xdr:ext cx="469744" cy="259045"/>
    <xdr:sp macro="" textlink="">
      <xdr:nvSpPr>
        <xdr:cNvPr id="505" name="テキスト ボックス 504"/>
        <xdr:cNvSpPr txBox="1"/>
      </xdr:nvSpPr>
      <xdr:spPr>
        <a:xfrm>
          <a:off x="13468427" y="68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32820</xdr:rowOff>
    </xdr:from>
    <xdr:to>
      <xdr:col>18</xdr:col>
      <xdr:colOff>492125</xdr:colOff>
      <xdr:row>39</xdr:row>
      <xdr:rowOff>134420</xdr:rowOff>
    </xdr:to>
    <xdr:sp macro="" textlink="">
      <xdr:nvSpPr>
        <xdr:cNvPr id="506" name="フローチャート : 判断 505"/>
        <xdr:cNvSpPr/>
      </xdr:nvSpPr>
      <xdr:spPr>
        <a:xfrm>
          <a:off x="12763500" y="67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125547</xdr:rowOff>
    </xdr:from>
    <xdr:ext cx="469744" cy="259045"/>
    <xdr:sp macro="" textlink="">
      <xdr:nvSpPr>
        <xdr:cNvPr id="507" name="テキスト ボックス 506"/>
        <xdr:cNvSpPr txBox="1"/>
      </xdr:nvSpPr>
      <xdr:spPr>
        <a:xfrm>
          <a:off x="12579427" y="68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22635</xdr:rowOff>
    </xdr:from>
    <xdr:to>
      <xdr:col>23</xdr:col>
      <xdr:colOff>568325</xdr:colOff>
      <xdr:row>39</xdr:row>
      <xdr:rowOff>124235</xdr:rowOff>
    </xdr:to>
    <xdr:sp macro="" textlink="">
      <xdr:nvSpPr>
        <xdr:cNvPr id="513" name="円/楕円 512"/>
        <xdr:cNvSpPr/>
      </xdr:nvSpPr>
      <xdr:spPr>
        <a:xfrm>
          <a:off x="16268700" y="67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153462</xdr:rowOff>
    </xdr:from>
    <xdr:ext cx="534377" cy="259045"/>
    <xdr:sp macro="" textlink="">
      <xdr:nvSpPr>
        <xdr:cNvPr id="514" name="災害復旧事業費該当値テキスト"/>
        <xdr:cNvSpPr txBox="1"/>
      </xdr:nvSpPr>
      <xdr:spPr>
        <a:xfrm>
          <a:off x="16370300" y="64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163022</xdr:rowOff>
    </xdr:from>
    <xdr:to>
      <xdr:col>22</xdr:col>
      <xdr:colOff>415925</xdr:colOff>
      <xdr:row>39</xdr:row>
      <xdr:rowOff>93172</xdr:rowOff>
    </xdr:to>
    <xdr:sp macro="" textlink="">
      <xdr:nvSpPr>
        <xdr:cNvPr id="515" name="円/楕円 514"/>
        <xdr:cNvSpPr/>
      </xdr:nvSpPr>
      <xdr:spPr>
        <a:xfrm>
          <a:off x="15430500" y="66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109699</xdr:rowOff>
    </xdr:from>
    <xdr:ext cx="534377" cy="259045"/>
    <xdr:sp macro="" textlink="">
      <xdr:nvSpPr>
        <xdr:cNvPr id="516" name="テキスト ボックス 515"/>
        <xdr:cNvSpPr txBox="1"/>
      </xdr:nvSpPr>
      <xdr:spPr>
        <a:xfrm>
          <a:off x="15214111" y="64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92185</xdr:rowOff>
    </xdr:from>
    <xdr:to>
      <xdr:col>21</xdr:col>
      <xdr:colOff>212725</xdr:colOff>
      <xdr:row>39</xdr:row>
      <xdr:rowOff>22335</xdr:rowOff>
    </xdr:to>
    <xdr:sp macro="" textlink="">
      <xdr:nvSpPr>
        <xdr:cNvPr id="517" name="円/楕円 516"/>
        <xdr:cNvSpPr/>
      </xdr:nvSpPr>
      <xdr:spPr>
        <a:xfrm>
          <a:off x="14541500" y="66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38862</xdr:rowOff>
    </xdr:from>
    <xdr:ext cx="534377" cy="259045"/>
    <xdr:sp macro="" textlink="">
      <xdr:nvSpPr>
        <xdr:cNvPr id="518" name="テキスト ボックス 517"/>
        <xdr:cNvSpPr txBox="1"/>
      </xdr:nvSpPr>
      <xdr:spPr>
        <a:xfrm>
          <a:off x="14325111" y="638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130533</xdr:rowOff>
    </xdr:from>
    <xdr:to>
      <xdr:col>20</xdr:col>
      <xdr:colOff>9525</xdr:colOff>
      <xdr:row>39</xdr:row>
      <xdr:rowOff>60683</xdr:rowOff>
    </xdr:to>
    <xdr:sp macro="" textlink="">
      <xdr:nvSpPr>
        <xdr:cNvPr id="519" name="円/楕円 518"/>
        <xdr:cNvSpPr/>
      </xdr:nvSpPr>
      <xdr:spPr>
        <a:xfrm>
          <a:off x="13652500" y="66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77210</xdr:rowOff>
    </xdr:from>
    <xdr:ext cx="534377" cy="259045"/>
    <xdr:sp macro="" textlink="">
      <xdr:nvSpPr>
        <xdr:cNvPr id="520" name="テキスト ボックス 519"/>
        <xdr:cNvSpPr txBox="1"/>
      </xdr:nvSpPr>
      <xdr:spPr>
        <a:xfrm>
          <a:off x="13436111" y="642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8449</xdr:rowOff>
    </xdr:from>
    <xdr:to>
      <xdr:col>18</xdr:col>
      <xdr:colOff>492125</xdr:colOff>
      <xdr:row>39</xdr:row>
      <xdr:rowOff>110049</xdr:rowOff>
    </xdr:to>
    <xdr:sp macro="" textlink="">
      <xdr:nvSpPr>
        <xdr:cNvPr id="521" name="円/楕円 520"/>
        <xdr:cNvSpPr/>
      </xdr:nvSpPr>
      <xdr:spPr>
        <a:xfrm>
          <a:off x="12763500" y="66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126576</xdr:rowOff>
    </xdr:from>
    <xdr:ext cx="534377" cy="259045"/>
    <xdr:sp macro="" textlink="">
      <xdr:nvSpPr>
        <xdr:cNvPr id="522" name="テキスト ボックス 521"/>
        <xdr:cNvSpPr txBox="1"/>
      </xdr:nvSpPr>
      <xdr:spPr>
        <a:xfrm>
          <a:off x="12547111" y="64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5" name="テキスト ボックス 58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87" name="テキスト ボックス 58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9" name="テキスト ボックス 58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3" name="テキスト ボックス 59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597" name="直線コネクタ 596"/>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598"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599" name="直線コネクタ 598"/>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0"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1" name="直線コネクタ 600"/>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137204</xdr:rowOff>
    </xdr:from>
    <xdr:to>
      <xdr:col>23</xdr:col>
      <xdr:colOff>517525</xdr:colOff>
      <xdr:row>77</xdr:row>
      <xdr:rowOff>22242</xdr:rowOff>
    </xdr:to>
    <xdr:cxnSp macro="">
      <xdr:nvCxnSpPr>
        <xdr:cNvPr id="602" name="直線コネクタ 601"/>
        <xdr:cNvCxnSpPr/>
      </xdr:nvCxnSpPr>
      <xdr:spPr>
        <a:xfrm>
          <a:off x="15481300" y="13167404"/>
          <a:ext cx="8382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03"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4" name="フローチャート : 判断 603"/>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137204</xdr:rowOff>
    </xdr:from>
    <xdr:to>
      <xdr:col>22</xdr:col>
      <xdr:colOff>365125</xdr:colOff>
      <xdr:row>77</xdr:row>
      <xdr:rowOff>8956</xdr:rowOff>
    </xdr:to>
    <xdr:cxnSp macro="">
      <xdr:nvCxnSpPr>
        <xdr:cNvPr id="605" name="直線コネクタ 604"/>
        <xdr:cNvCxnSpPr/>
      </xdr:nvCxnSpPr>
      <xdr:spPr>
        <a:xfrm flipV="1">
          <a:off x="14592300" y="13167404"/>
          <a:ext cx="889000" cy="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36412</xdr:rowOff>
    </xdr:from>
    <xdr:to>
      <xdr:col>22</xdr:col>
      <xdr:colOff>415925</xdr:colOff>
      <xdr:row>78</xdr:row>
      <xdr:rowOff>138012</xdr:rowOff>
    </xdr:to>
    <xdr:sp macro="" textlink="">
      <xdr:nvSpPr>
        <xdr:cNvPr id="606" name="フローチャート : 判断 605"/>
        <xdr:cNvSpPr/>
      </xdr:nvSpPr>
      <xdr:spPr>
        <a:xfrm>
          <a:off x="15430500" y="134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129139</xdr:rowOff>
    </xdr:from>
    <xdr:ext cx="599010" cy="259045"/>
    <xdr:sp macro="" textlink="">
      <xdr:nvSpPr>
        <xdr:cNvPr id="607" name="テキスト ボックス 606"/>
        <xdr:cNvSpPr txBox="1"/>
      </xdr:nvSpPr>
      <xdr:spPr>
        <a:xfrm>
          <a:off x="15181794" y="135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8956</xdr:rowOff>
    </xdr:from>
    <xdr:to>
      <xdr:col>21</xdr:col>
      <xdr:colOff>161925</xdr:colOff>
      <xdr:row>77</xdr:row>
      <xdr:rowOff>57589</xdr:rowOff>
    </xdr:to>
    <xdr:cxnSp macro="">
      <xdr:nvCxnSpPr>
        <xdr:cNvPr id="608" name="直線コネクタ 607"/>
        <xdr:cNvCxnSpPr/>
      </xdr:nvCxnSpPr>
      <xdr:spPr>
        <a:xfrm flipV="1">
          <a:off x="13703300" y="13210606"/>
          <a:ext cx="889000" cy="4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103389</xdr:rowOff>
    </xdr:from>
    <xdr:to>
      <xdr:col>21</xdr:col>
      <xdr:colOff>212725</xdr:colOff>
      <xdr:row>79</xdr:row>
      <xdr:rowOff>33539</xdr:rowOff>
    </xdr:to>
    <xdr:sp macro="" textlink="">
      <xdr:nvSpPr>
        <xdr:cNvPr id="609" name="フローチャート : 判断 608"/>
        <xdr:cNvSpPr/>
      </xdr:nvSpPr>
      <xdr:spPr>
        <a:xfrm>
          <a:off x="14541500" y="1347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24666</xdr:rowOff>
    </xdr:from>
    <xdr:ext cx="534377" cy="259045"/>
    <xdr:sp macro="" textlink="">
      <xdr:nvSpPr>
        <xdr:cNvPr id="610" name="テキスト ボックス 609"/>
        <xdr:cNvSpPr txBox="1"/>
      </xdr:nvSpPr>
      <xdr:spPr>
        <a:xfrm>
          <a:off x="14325111" y="135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57589</xdr:rowOff>
    </xdr:from>
    <xdr:to>
      <xdr:col>19</xdr:col>
      <xdr:colOff>644525</xdr:colOff>
      <xdr:row>77</xdr:row>
      <xdr:rowOff>69597</xdr:rowOff>
    </xdr:to>
    <xdr:cxnSp macro="">
      <xdr:nvCxnSpPr>
        <xdr:cNvPr id="611" name="直線コネクタ 610"/>
        <xdr:cNvCxnSpPr/>
      </xdr:nvCxnSpPr>
      <xdr:spPr>
        <a:xfrm flipV="1">
          <a:off x="12814300" y="13259239"/>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99644</xdr:rowOff>
    </xdr:from>
    <xdr:to>
      <xdr:col>20</xdr:col>
      <xdr:colOff>9525</xdr:colOff>
      <xdr:row>79</xdr:row>
      <xdr:rowOff>29794</xdr:rowOff>
    </xdr:to>
    <xdr:sp macro="" textlink="">
      <xdr:nvSpPr>
        <xdr:cNvPr id="612" name="フローチャート : 判断 611"/>
        <xdr:cNvSpPr/>
      </xdr:nvSpPr>
      <xdr:spPr>
        <a:xfrm>
          <a:off x="13652500" y="134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20921</xdr:rowOff>
    </xdr:from>
    <xdr:ext cx="534377" cy="259045"/>
    <xdr:sp macro="" textlink="">
      <xdr:nvSpPr>
        <xdr:cNvPr id="613" name="テキスト ボックス 612"/>
        <xdr:cNvSpPr txBox="1"/>
      </xdr:nvSpPr>
      <xdr:spPr>
        <a:xfrm>
          <a:off x="13436111" y="1356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96039</xdr:rowOff>
    </xdr:from>
    <xdr:to>
      <xdr:col>18</xdr:col>
      <xdr:colOff>492125</xdr:colOff>
      <xdr:row>79</xdr:row>
      <xdr:rowOff>26189</xdr:rowOff>
    </xdr:to>
    <xdr:sp macro="" textlink="">
      <xdr:nvSpPr>
        <xdr:cNvPr id="614" name="フローチャート : 判断 613"/>
        <xdr:cNvSpPr/>
      </xdr:nvSpPr>
      <xdr:spPr>
        <a:xfrm>
          <a:off x="12763500" y="134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17316</xdr:rowOff>
    </xdr:from>
    <xdr:ext cx="534377" cy="259045"/>
    <xdr:sp macro="" textlink="">
      <xdr:nvSpPr>
        <xdr:cNvPr id="615" name="テキスト ボックス 614"/>
        <xdr:cNvSpPr txBox="1"/>
      </xdr:nvSpPr>
      <xdr:spPr>
        <a:xfrm>
          <a:off x="12547111" y="135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142892</xdr:rowOff>
    </xdr:from>
    <xdr:to>
      <xdr:col>23</xdr:col>
      <xdr:colOff>568325</xdr:colOff>
      <xdr:row>77</xdr:row>
      <xdr:rowOff>73042</xdr:rowOff>
    </xdr:to>
    <xdr:sp macro="" textlink="">
      <xdr:nvSpPr>
        <xdr:cNvPr id="621" name="円/楕円 620"/>
        <xdr:cNvSpPr/>
      </xdr:nvSpPr>
      <xdr:spPr>
        <a:xfrm>
          <a:off x="16268700" y="131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165769</xdr:rowOff>
    </xdr:from>
    <xdr:ext cx="599010" cy="259045"/>
    <xdr:sp macro="" textlink="">
      <xdr:nvSpPr>
        <xdr:cNvPr id="622" name="公債費該当値テキスト"/>
        <xdr:cNvSpPr txBox="1"/>
      </xdr:nvSpPr>
      <xdr:spPr>
        <a:xfrm>
          <a:off x="16370300" y="1302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86404</xdr:rowOff>
    </xdr:from>
    <xdr:to>
      <xdr:col>22</xdr:col>
      <xdr:colOff>415925</xdr:colOff>
      <xdr:row>77</xdr:row>
      <xdr:rowOff>16554</xdr:rowOff>
    </xdr:to>
    <xdr:sp macro="" textlink="">
      <xdr:nvSpPr>
        <xdr:cNvPr id="623" name="円/楕円 622"/>
        <xdr:cNvSpPr/>
      </xdr:nvSpPr>
      <xdr:spPr>
        <a:xfrm>
          <a:off x="15430500" y="131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33080</xdr:rowOff>
    </xdr:from>
    <xdr:ext cx="599010" cy="259045"/>
    <xdr:sp macro="" textlink="">
      <xdr:nvSpPr>
        <xdr:cNvPr id="624" name="テキスト ボックス 623"/>
        <xdr:cNvSpPr txBox="1"/>
      </xdr:nvSpPr>
      <xdr:spPr>
        <a:xfrm>
          <a:off x="15181794" y="1289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129606</xdr:rowOff>
    </xdr:from>
    <xdr:to>
      <xdr:col>21</xdr:col>
      <xdr:colOff>212725</xdr:colOff>
      <xdr:row>77</xdr:row>
      <xdr:rowOff>59756</xdr:rowOff>
    </xdr:to>
    <xdr:sp macro="" textlink="">
      <xdr:nvSpPr>
        <xdr:cNvPr id="625" name="円/楕円 624"/>
        <xdr:cNvSpPr/>
      </xdr:nvSpPr>
      <xdr:spPr>
        <a:xfrm>
          <a:off x="14541500" y="131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76282</xdr:rowOff>
    </xdr:from>
    <xdr:ext cx="599010" cy="259045"/>
    <xdr:sp macro="" textlink="">
      <xdr:nvSpPr>
        <xdr:cNvPr id="626" name="テキスト ボックス 625"/>
        <xdr:cNvSpPr txBox="1"/>
      </xdr:nvSpPr>
      <xdr:spPr>
        <a:xfrm>
          <a:off x="14292794" y="129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6789</xdr:rowOff>
    </xdr:from>
    <xdr:to>
      <xdr:col>20</xdr:col>
      <xdr:colOff>9525</xdr:colOff>
      <xdr:row>77</xdr:row>
      <xdr:rowOff>108389</xdr:rowOff>
    </xdr:to>
    <xdr:sp macro="" textlink="">
      <xdr:nvSpPr>
        <xdr:cNvPr id="627" name="円/楕円 626"/>
        <xdr:cNvSpPr/>
      </xdr:nvSpPr>
      <xdr:spPr>
        <a:xfrm>
          <a:off x="13652500" y="132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124916</xdr:rowOff>
    </xdr:from>
    <xdr:ext cx="599010" cy="259045"/>
    <xdr:sp macro="" textlink="">
      <xdr:nvSpPr>
        <xdr:cNvPr id="628" name="テキスト ボックス 627"/>
        <xdr:cNvSpPr txBox="1"/>
      </xdr:nvSpPr>
      <xdr:spPr>
        <a:xfrm>
          <a:off x="13403794" y="1298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18797</xdr:rowOff>
    </xdr:from>
    <xdr:to>
      <xdr:col>18</xdr:col>
      <xdr:colOff>492125</xdr:colOff>
      <xdr:row>77</xdr:row>
      <xdr:rowOff>120397</xdr:rowOff>
    </xdr:to>
    <xdr:sp macro="" textlink="">
      <xdr:nvSpPr>
        <xdr:cNvPr id="629" name="円/楕円 628"/>
        <xdr:cNvSpPr/>
      </xdr:nvSpPr>
      <xdr:spPr>
        <a:xfrm>
          <a:off x="12763500" y="132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136924</xdr:rowOff>
    </xdr:from>
    <xdr:ext cx="599010" cy="259045"/>
    <xdr:sp macro="" textlink="">
      <xdr:nvSpPr>
        <xdr:cNvPr id="630" name="テキスト ボックス 629"/>
        <xdr:cNvSpPr txBox="1"/>
      </xdr:nvSpPr>
      <xdr:spPr>
        <a:xfrm>
          <a:off x="12514794" y="1299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4" name="直線コネクタ 653"/>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5"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56" name="直線コネクタ 655"/>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57"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58" name="直線コネクタ 657"/>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19762</xdr:rowOff>
    </xdr:from>
    <xdr:to>
      <xdr:col>23</xdr:col>
      <xdr:colOff>517525</xdr:colOff>
      <xdr:row>99</xdr:row>
      <xdr:rowOff>34082</xdr:rowOff>
    </xdr:to>
    <xdr:cxnSp macro="">
      <xdr:nvCxnSpPr>
        <xdr:cNvPr id="659" name="直線コネクタ 658"/>
        <xdr:cNvCxnSpPr/>
      </xdr:nvCxnSpPr>
      <xdr:spPr>
        <a:xfrm>
          <a:off x="15481300" y="16993312"/>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0"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1" name="フローチャート : 判断 660"/>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17338</xdr:rowOff>
    </xdr:from>
    <xdr:to>
      <xdr:col>22</xdr:col>
      <xdr:colOff>365125</xdr:colOff>
      <xdr:row>99</xdr:row>
      <xdr:rowOff>19762</xdr:rowOff>
    </xdr:to>
    <xdr:cxnSp macro="">
      <xdr:nvCxnSpPr>
        <xdr:cNvPr id="662" name="直線コネクタ 661"/>
        <xdr:cNvCxnSpPr/>
      </xdr:nvCxnSpPr>
      <xdr:spPr>
        <a:xfrm>
          <a:off x="14592300" y="16990888"/>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62426</xdr:rowOff>
    </xdr:from>
    <xdr:to>
      <xdr:col>22</xdr:col>
      <xdr:colOff>415925</xdr:colOff>
      <xdr:row>98</xdr:row>
      <xdr:rowOff>164026</xdr:rowOff>
    </xdr:to>
    <xdr:sp macro="" textlink="">
      <xdr:nvSpPr>
        <xdr:cNvPr id="663" name="フローチャート : 判断 662"/>
        <xdr:cNvSpPr/>
      </xdr:nvSpPr>
      <xdr:spPr>
        <a:xfrm>
          <a:off x="15430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9103</xdr:rowOff>
    </xdr:from>
    <xdr:ext cx="534377" cy="259045"/>
    <xdr:sp macro="" textlink="">
      <xdr:nvSpPr>
        <xdr:cNvPr id="664" name="テキスト ボックス 663"/>
        <xdr:cNvSpPr txBox="1"/>
      </xdr:nvSpPr>
      <xdr:spPr>
        <a:xfrm>
          <a:off x="15214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131615</xdr:rowOff>
    </xdr:from>
    <xdr:to>
      <xdr:col>21</xdr:col>
      <xdr:colOff>161925</xdr:colOff>
      <xdr:row>99</xdr:row>
      <xdr:rowOff>17338</xdr:rowOff>
    </xdr:to>
    <xdr:cxnSp macro="">
      <xdr:nvCxnSpPr>
        <xdr:cNvPr id="665" name="直線コネクタ 664"/>
        <xdr:cNvCxnSpPr/>
      </xdr:nvCxnSpPr>
      <xdr:spPr>
        <a:xfrm>
          <a:off x="13703300" y="16933715"/>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35485</xdr:rowOff>
    </xdr:from>
    <xdr:to>
      <xdr:col>21</xdr:col>
      <xdr:colOff>212725</xdr:colOff>
      <xdr:row>98</xdr:row>
      <xdr:rowOff>137085</xdr:rowOff>
    </xdr:to>
    <xdr:sp macro="" textlink="">
      <xdr:nvSpPr>
        <xdr:cNvPr id="666" name="フローチャート : 判断 665"/>
        <xdr:cNvSpPr/>
      </xdr:nvSpPr>
      <xdr:spPr>
        <a:xfrm>
          <a:off x="14541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153612</xdr:rowOff>
    </xdr:from>
    <xdr:ext cx="599010" cy="259045"/>
    <xdr:sp macro="" textlink="">
      <xdr:nvSpPr>
        <xdr:cNvPr id="667" name="テキスト ボックス 666"/>
        <xdr:cNvSpPr txBox="1"/>
      </xdr:nvSpPr>
      <xdr:spPr>
        <a:xfrm>
          <a:off x="14292794"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89891</xdr:rowOff>
    </xdr:from>
    <xdr:to>
      <xdr:col>19</xdr:col>
      <xdr:colOff>644525</xdr:colOff>
      <xdr:row>98</xdr:row>
      <xdr:rowOff>131615</xdr:rowOff>
    </xdr:to>
    <xdr:cxnSp macro="">
      <xdr:nvCxnSpPr>
        <xdr:cNvPr id="668" name="直線コネクタ 667"/>
        <xdr:cNvCxnSpPr/>
      </xdr:nvCxnSpPr>
      <xdr:spPr>
        <a:xfrm>
          <a:off x="12814300" y="16891991"/>
          <a:ext cx="889000" cy="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113123</xdr:rowOff>
    </xdr:from>
    <xdr:to>
      <xdr:col>20</xdr:col>
      <xdr:colOff>9525</xdr:colOff>
      <xdr:row>99</xdr:row>
      <xdr:rowOff>43273</xdr:rowOff>
    </xdr:to>
    <xdr:sp macro="" textlink="">
      <xdr:nvSpPr>
        <xdr:cNvPr id="669" name="フローチャート : 判断 668"/>
        <xdr:cNvSpPr/>
      </xdr:nvSpPr>
      <xdr:spPr>
        <a:xfrm>
          <a:off x="13652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34400</xdr:rowOff>
    </xdr:from>
    <xdr:ext cx="534377" cy="259045"/>
    <xdr:sp macro="" textlink="">
      <xdr:nvSpPr>
        <xdr:cNvPr id="670" name="テキスト ボックス 669"/>
        <xdr:cNvSpPr txBox="1"/>
      </xdr:nvSpPr>
      <xdr:spPr>
        <a:xfrm>
          <a:off x="13436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113821</xdr:rowOff>
    </xdr:from>
    <xdr:to>
      <xdr:col>18</xdr:col>
      <xdr:colOff>492125</xdr:colOff>
      <xdr:row>99</xdr:row>
      <xdr:rowOff>43971</xdr:rowOff>
    </xdr:to>
    <xdr:sp macro="" textlink="">
      <xdr:nvSpPr>
        <xdr:cNvPr id="671" name="フローチャート : 判断 670"/>
        <xdr:cNvSpPr/>
      </xdr:nvSpPr>
      <xdr:spPr>
        <a:xfrm>
          <a:off x="12763500" y="1691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35098</xdr:rowOff>
    </xdr:from>
    <xdr:ext cx="534377" cy="259045"/>
    <xdr:sp macro="" textlink="">
      <xdr:nvSpPr>
        <xdr:cNvPr id="672" name="テキスト ボックス 671"/>
        <xdr:cNvSpPr txBox="1"/>
      </xdr:nvSpPr>
      <xdr:spPr>
        <a:xfrm>
          <a:off x="12547111" y="170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154732</xdr:rowOff>
    </xdr:from>
    <xdr:to>
      <xdr:col>23</xdr:col>
      <xdr:colOff>568325</xdr:colOff>
      <xdr:row>99</xdr:row>
      <xdr:rowOff>84882</xdr:rowOff>
    </xdr:to>
    <xdr:sp macro="" textlink="">
      <xdr:nvSpPr>
        <xdr:cNvPr id="678" name="円/楕円 677"/>
        <xdr:cNvSpPr/>
      </xdr:nvSpPr>
      <xdr:spPr>
        <a:xfrm>
          <a:off x="16268700" y="169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69659</xdr:rowOff>
    </xdr:from>
    <xdr:ext cx="469744" cy="259045"/>
    <xdr:sp macro="" textlink="">
      <xdr:nvSpPr>
        <xdr:cNvPr id="679" name="積立金該当値テキスト"/>
        <xdr:cNvSpPr txBox="1"/>
      </xdr:nvSpPr>
      <xdr:spPr>
        <a:xfrm>
          <a:off x="16370300" y="168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140412</xdr:rowOff>
    </xdr:from>
    <xdr:to>
      <xdr:col>22</xdr:col>
      <xdr:colOff>415925</xdr:colOff>
      <xdr:row>99</xdr:row>
      <xdr:rowOff>70562</xdr:rowOff>
    </xdr:to>
    <xdr:sp macro="" textlink="">
      <xdr:nvSpPr>
        <xdr:cNvPr id="680" name="円/楕円 679"/>
        <xdr:cNvSpPr/>
      </xdr:nvSpPr>
      <xdr:spPr>
        <a:xfrm>
          <a:off x="154305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61689</xdr:rowOff>
    </xdr:from>
    <xdr:ext cx="534377" cy="259045"/>
    <xdr:sp macro="" textlink="">
      <xdr:nvSpPr>
        <xdr:cNvPr id="681" name="テキスト ボックス 680"/>
        <xdr:cNvSpPr txBox="1"/>
      </xdr:nvSpPr>
      <xdr:spPr>
        <a:xfrm>
          <a:off x="15214111" y="170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137988</xdr:rowOff>
    </xdr:from>
    <xdr:to>
      <xdr:col>21</xdr:col>
      <xdr:colOff>212725</xdr:colOff>
      <xdr:row>99</xdr:row>
      <xdr:rowOff>68138</xdr:rowOff>
    </xdr:to>
    <xdr:sp macro="" textlink="">
      <xdr:nvSpPr>
        <xdr:cNvPr id="682" name="円/楕円 681"/>
        <xdr:cNvSpPr/>
      </xdr:nvSpPr>
      <xdr:spPr>
        <a:xfrm>
          <a:off x="14541500" y="169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59265</xdr:rowOff>
    </xdr:from>
    <xdr:ext cx="534377" cy="259045"/>
    <xdr:sp macro="" textlink="">
      <xdr:nvSpPr>
        <xdr:cNvPr id="683" name="テキスト ボックス 682"/>
        <xdr:cNvSpPr txBox="1"/>
      </xdr:nvSpPr>
      <xdr:spPr>
        <a:xfrm>
          <a:off x="14325111" y="170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80815</xdr:rowOff>
    </xdr:from>
    <xdr:to>
      <xdr:col>20</xdr:col>
      <xdr:colOff>9525</xdr:colOff>
      <xdr:row>99</xdr:row>
      <xdr:rowOff>10965</xdr:rowOff>
    </xdr:to>
    <xdr:sp macro="" textlink="">
      <xdr:nvSpPr>
        <xdr:cNvPr id="684" name="円/楕円 683"/>
        <xdr:cNvSpPr/>
      </xdr:nvSpPr>
      <xdr:spPr>
        <a:xfrm>
          <a:off x="13652500" y="168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27492</xdr:rowOff>
    </xdr:from>
    <xdr:ext cx="534377" cy="259045"/>
    <xdr:sp macro="" textlink="">
      <xdr:nvSpPr>
        <xdr:cNvPr id="685" name="テキスト ボックス 684"/>
        <xdr:cNvSpPr txBox="1"/>
      </xdr:nvSpPr>
      <xdr:spPr>
        <a:xfrm>
          <a:off x="13436111" y="166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39091</xdr:rowOff>
    </xdr:from>
    <xdr:to>
      <xdr:col>18</xdr:col>
      <xdr:colOff>492125</xdr:colOff>
      <xdr:row>98</xdr:row>
      <xdr:rowOff>140691</xdr:rowOff>
    </xdr:to>
    <xdr:sp macro="" textlink="">
      <xdr:nvSpPr>
        <xdr:cNvPr id="686" name="円/楕円 685"/>
        <xdr:cNvSpPr/>
      </xdr:nvSpPr>
      <xdr:spPr>
        <a:xfrm>
          <a:off x="12763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157218</xdr:rowOff>
    </xdr:from>
    <xdr:ext cx="534377" cy="259045"/>
    <xdr:sp macro="" textlink="">
      <xdr:nvSpPr>
        <xdr:cNvPr id="687" name="テキスト ボックス 686"/>
        <xdr:cNvSpPr txBox="1"/>
      </xdr:nvSpPr>
      <xdr:spPr>
        <a:xfrm>
          <a:off x="12547111" y="166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09" name="直線コネクタ 708"/>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2"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3" name="直線コネクタ 712"/>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5"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16" name="フローチャート : 判断 715"/>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46883</xdr:rowOff>
    </xdr:from>
    <xdr:to>
      <xdr:col>31</xdr:col>
      <xdr:colOff>85725</xdr:colOff>
      <xdr:row>38</xdr:row>
      <xdr:rowOff>148483</xdr:rowOff>
    </xdr:to>
    <xdr:sp macro="" textlink="">
      <xdr:nvSpPr>
        <xdr:cNvPr id="718" name="フローチャート : 判断 717"/>
        <xdr:cNvSpPr/>
      </xdr:nvSpPr>
      <xdr:spPr>
        <a:xfrm>
          <a:off x="21272500" y="656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165010</xdr:rowOff>
    </xdr:from>
    <xdr:ext cx="378565" cy="259045"/>
    <xdr:sp macro="" textlink="">
      <xdr:nvSpPr>
        <xdr:cNvPr id="719" name="テキスト ボックス 718"/>
        <xdr:cNvSpPr txBox="1"/>
      </xdr:nvSpPr>
      <xdr:spPr>
        <a:xfrm>
          <a:off x="21134017" y="633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21" name="フローチャート : 判断 720"/>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22" name="テキスト ボックス 721"/>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4" name="フローチャート : 判断 723"/>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5" name="テキスト ボックス 724"/>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6" name="フローチャート : 判断 725"/>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7" name="テキスト ボックス 726"/>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4"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6" name="テキスト ボックス 75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66" name="直線コネクタ 76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6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6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0" name="直線コネクタ 76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44389</xdr:rowOff>
    </xdr:from>
    <xdr:to>
      <xdr:col>32</xdr:col>
      <xdr:colOff>187325</xdr:colOff>
      <xdr:row>59</xdr:row>
      <xdr:rowOff>44420</xdr:rowOff>
    </xdr:to>
    <xdr:cxnSp macro="">
      <xdr:nvCxnSpPr>
        <xdr:cNvPr id="771" name="直線コネクタ 770"/>
        <xdr:cNvCxnSpPr/>
      </xdr:nvCxnSpPr>
      <xdr:spPr>
        <a:xfrm flipV="1">
          <a:off x="21323300" y="1015993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3" name="フローチャート : 判断 77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44420</xdr:rowOff>
    </xdr:from>
    <xdr:to>
      <xdr:col>31</xdr:col>
      <xdr:colOff>34925</xdr:colOff>
      <xdr:row>59</xdr:row>
      <xdr:rowOff>44434</xdr:rowOff>
    </xdr:to>
    <xdr:cxnSp macro="">
      <xdr:nvCxnSpPr>
        <xdr:cNvPr id="774" name="直線コネクタ 773"/>
        <xdr:cNvCxnSpPr/>
      </xdr:nvCxnSpPr>
      <xdr:spPr>
        <a:xfrm flipV="1">
          <a:off x="20434300" y="1015997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134303</xdr:rowOff>
    </xdr:from>
    <xdr:to>
      <xdr:col>31</xdr:col>
      <xdr:colOff>85725</xdr:colOff>
      <xdr:row>59</xdr:row>
      <xdr:rowOff>64453</xdr:rowOff>
    </xdr:to>
    <xdr:sp macro="" textlink="">
      <xdr:nvSpPr>
        <xdr:cNvPr id="775" name="フローチャート : 判断 774"/>
        <xdr:cNvSpPr/>
      </xdr:nvSpPr>
      <xdr:spPr>
        <a:xfrm>
          <a:off x="21272500" y="1007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80980</xdr:rowOff>
    </xdr:from>
    <xdr:ext cx="469744" cy="259045"/>
    <xdr:sp macro="" textlink="">
      <xdr:nvSpPr>
        <xdr:cNvPr id="776" name="テキスト ボックス 775"/>
        <xdr:cNvSpPr txBox="1"/>
      </xdr:nvSpPr>
      <xdr:spPr>
        <a:xfrm>
          <a:off x="21088427" y="98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44434</xdr:rowOff>
    </xdr:from>
    <xdr:to>
      <xdr:col>29</xdr:col>
      <xdr:colOff>517525</xdr:colOff>
      <xdr:row>59</xdr:row>
      <xdr:rowOff>44434</xdr:rowOff>
    </xdr:to>
    <xdr:cxnSp macro="">
      <xdr:nvCxnSpPr>
        <xdr:cNvPr id="777" name="直線コネクタ 776"/>
        <xdr:cNvCxnSpPr/>
      </xdr:nvCxnSpPr>
      <xdr:spPr>
        <a:xfrm>
          <a:off x="19545300" y="1015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8" name="フローチャート : 判断 777"/>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9" name="テキスト ボックス 778"/>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44027</xdr:rowOff>
    </xdr:from>
    <xdr:to>
      <xdr:col>28</xdr:col>
      <xdr:colOff>314325</xdr:colOff>
      <xdr:row>59</xdr:row>
      <xdr:rowOff>44434</xdr:rowOff>
    </xdr:to>
    <xdr:cxnSp macro="">
      <xdr:nvCxnSpPr>
        <xdr:cNvPr id="780" name="直線コネクタ 779"/>
        <xdr:cNvCxnSpPr/>
      </xdr:nvCxnSpPr>
      <xdr:spPr>
        <a:xfrm>
          <a:off x="18656300" y="10159577"/>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81" name="フローチャート : 判断 780"/>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82" name="テキスト ボックス 781"/>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83" name="フローチャート : 判断 782"/>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4" name="テキスト ボックス 783"/>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165039</xdr:rowOff>
    </xdr:from>
    <xdr:to>
      <xdr:col>32</xdr:col>
      <xdr:colOff>238125</xdr:colOff>
      <xdr:row>59</xdr:row>
      <xdr:rowOff>95189</xdr:rowOff>
    </xdr:to>
    <xdr:sp macro="" textlink="">
      <xdr:nvSpPr>
        <xdr:cNvPr id="790" name="円/楕円 789"/>
        <xdr:cNvSpPr/>
      </xdr:nvSpPr>
      <xdr:spPr>
        <a:xfrm>
          <a:off x="22110700" y="101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13932" cy="259045"/>
    <xdr:sp macro="" textlink="">
      <xdr:nvSpPr>
        <xdr:cNvPr id="791" name="貸付金該当値テキスト"/>
        <xdr:cNvSpPr txBox="1"/>
      </xdr:nvSpPr>
      <xdr:spPr>
        <a:xfrm>
          <a:off x="22212300" y="10041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165070</xdr:rowOff>
    </xdr:from>
    <xdr:to>
      <xdr:col>31</xdr:col>
      <xdr:colOff>85725</xdr:colOff>
      <xdr:row>59</xdr:row>
      <xdr:rowOff>95220</xdr:rowOff>
    </xdr:to>
    <xdr:sp macro="" textlink="">
      <xdr:nvSpPr>
        <xdr:cNvPr id="792" name="円/楕円 791"/>
        <xdr:cNvSpPr/>
      </xdr:nvSpPr>
      <xdr:spPr>
        <a:xfrm>
          <a:off x="21272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86347</xdr:rowOff>
    </xdr:from>
    <xdr:ext cx="249299" cy="259045"/>
    <xdr:sp macro="" textlink="">
      <xdr:nvSpPr>
        <xdr:cNvPr id="793" name="テキスト ボックス 792"/>
        <xdr:cNvSpPr txBox="1"/>
      </xdr:nvSpPr>
      <xdr:spPr>
        <a:xfrm>
          <a:off x="21198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165084</xdr:rowOff>
    </xdr:from>
    <xdr:to>
      <xdr:col>29</xdr:col>
      <xdr:colOff>568325</xdr:colOff>
      <xdr:row>59</xdr:row>
      <xdr:rowOff>95234</xdr:rowOff>
    </xdr:to>
    <xdr:sp macro="" textlink="">
      <xdr:nvSpPr>
        <xdr:cNvPr id="794" name="円/楕円 793"/>
        <xdr:cNvSpPr/>
      </xdr:nvSpPr>
      <xdr:spPr>
        <a:xfrm>
          <a:off x="20383500" y="101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86361</xdr:rowOff>
    </xdr:from>
    <xdr:ext cx="249299" cy="259045"/>
    <xdr:sp macro="" textlink="">
      <xdr:nvSpPr>
        <xdr:cNvPr id="795" name="テキスト ボックス 794"/>
        <xdr:cNvSpPr txBox="1"/>
      </xdr:nvSpPr>
      <xdr:spPr>
        <a:xfrm>
          <a:off x="20309649" y="1020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165084</xdr:rowOff>
    </xdr:from>
    <xdr:to>
      <xdr:col>28</xdr:col>
      <xdr:colOff>365125</xdr:colOff>
      <xdr:row>59</xdr:row>
      <xdr:rowOff>95234</xdr:rowOff>
    </xdr:to>
    <xdr:sp macro="" textlink="">
      <xdr:nvSpPr>
        <xdr:cNvPr id="796" name="円/楕円 795"/>
        <xdr:cNvSpPr/>
      </xdr:nvSpPr>
      <xdr:spPr>
        <a:xfrm>
          <a:off x="19494500" y="101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86361</xdr:rowOff>
    </xdr:from>
    <xdr:ext cx="249299" cy="259045"/>
    <xdr:sp macro="" textlink="">
      <xdr:nvSpPr>
        <xdr:cNvPr id="797" name="テキスト ボックス 796"/>
        <xdr:cNvSpPr txBox="1"/>
      </xdr:nvSpPr>
      <xdr:spPr>
        <a:xfrm>
          <a:off x="19420649" y="1020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164677</xdr:rowOff>
    </xdr:from>
    <xdr:to>
      <xdr:col>27</xdr:col>
      <xdr:colOff>161925</xdr:colOff>
      <xdr:row>59</xdr:row>
      <xdr:rowOff>94827</xdr:rowOff>
    </xdr:to>
    <xdr:sp macro="" textlink="">
      <xdr:nvSpPr>
        <xdr:cNvPr id="798" name="円/楕円 797"/>
        <xdr:cNvSpPr/>
      </xdr:nvSpPr>
      <xdr:spPr>
        <a:xfrm>
          <a:off x="186055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85954</xdr:rowOff>
    </xdr:from>
    <xdr:ext cx="378565" cy="259045"/>
    <xdr:sp macro="" textlink="">
      <xdr:nvSpPr>
        <xdr:cNvPr id="799" name="テキスト ボックス 798"/>
        <xdr:cNvSpPr txBox="1"/>
      </xdr:nvSpPr>
      <xdr:spPr>
        <a:xfrm>
          <a:off x="18467017" y="1020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3" name="テキスト ボックス 81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5" name="テキスト ボックス 81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17" name="テキスト ボックス 81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1" name="直線コネクタ 82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3" name="直線コネクタ 82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5" name="直線コネクタ 82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21473</xdr:rowOff>
    </xdr:from>
    <xdr:to>
      <xdr:col>32</xdr:col>
      <xdr:colOff>187325</xdr:colOff>
      <xdr:row>77</xdr:row>
      <xdr:rowOff>40160</xdr:rowOff>
    </xdr:to>
    <xdr:cxnSp macro="">
      <xdr:nvCxnSpPr>
        <xdr:cNvPr id="826" name="直線コネクタ 825"/>
        <xdr:cNvCxnSpPr/>
      </xdr:nvCxnSpPr>
      <xdr:spPr>
        <a:xfrm flipV="1">
          <a:off x="21323300" y="13223123"/>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27"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28" name="フローチャート : 判断 82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40160</xdr:rowOff>
    </xdr:from>
    <xdr:to>
      <xdr:col>31</xdr:col>
      <xdr:colOff>34925</xdr:colOff>
      <xdr:row>77</xdr:row>
      <xdr:rowOff>50059</xdr:rowOff>
    </xdr:to>
    <xdr:cxnSp macro="">
      <xdr:nvCxnSpPr>
        <xdr:cNvPr id="829" name="直線コネクタ 828"/>
        <xdr:cNvCxnSpPr/>
      </xdr:nvCxnSpPr>
      <xdr:spPr>
        <a:xfrm flipV="1">
          <a:off x="20434300" y="13241810"/>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23230</xdr:rowOff>
    </xdr:from>
    <xdr:to>
      <xdr:col>31</xdr:col>
      <xdr:colOff>85725</xdr:colOff>
      <xdr:row>77</xdr:row>
      <xdr:rowOff>124830</xdr:rowOff>
    </xdr:to>
    <xdr:sp macro="" textlink="">
      <xdr:nvSpPr>
        <xdr:cNvPr id="830" name="フローチャート : 判断 829"/>
        <xdr:cNvSpPr/>
      </xdr:nvSpPr>
      <xdr:spPr>
        <a:xfrm>
          <a:off x="21272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115957</xdr:rowOff>
    </xdr:from>
    <xdr:ext cx="599010" cy="259045"/>
    <xdr:sp macro="" textlink="">
      <xdr:nvSpPr>
        <xdr:cNvPr id="831" name="テキスト ボックス 830"/>
        <xdr:cNvSpPr txBox="1"/>
      </xdr:nvSpPr>
      <xdr:spPr>
        <a:xfrm>
          <a:off x="21023794"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41247</xdr:rowOff>
    </xdr:from>
    <xdr:to>
      <xdr:col>29</xdr:col>
      <xdr:colOff>517525</xdr:colOff>
      <xdr:row>77</xdr:row>
      <xdr:rowOff>50059</xdr:rowOff>
    </xdr:to>
    <xdr:cxnSp macro="">
      <xdr:nvCxnSpPr>
        <xdr:cNvPr id="832" name="直線コネクタ 831"/>
        <xdr:cNvCxnSpPr/>
      </xdr:nvCxnSpPr>
      <xdr:spPr>
        <a:xfrm>
          <a:off x="19545300" y="1324289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99941</xdr:rowOff>
    </xdr:from>
    <xdr:to>
      <xdr:col>29</xdr:col>
      <xdr:colOff>568325</xdr:colOff>
      <xdr:row>78</xdr:row>
      <xdr:rowOff>30091</xdr:rowOff>
    </xdr:to>
    <xdr:sp macro="" textlink="">
      <xdr:nvSpPr>
        <xdr:cNvPr id="833" name="フローチャート : 判断 832"/>
        <xdr:cNvSpPr/>
      </xdr:nvSpPr>
      <xdr:spPr>
        <a:xfrm>
          <a:off x="20383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21218</xdr:rowOff>
    </xdr:from>
    <xdr:ext cx="534377" cy="259045"/>
    <xdr:sp macro="" textlink="">
      <xdr:nvSpPr>
        <xdr:cNvPr id="834" name="テキスト ボックス 833"/>
        <xdr:cNvSpPr txBox="1"/>
      </xdr:nvSpPr>
      <xdr:spPr>
        <a:xfrm>
          <a:off x="20167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41247</xdr:rowOff>
    </xdr:from>
    <xdr:to>
      <xdr:col>28</xdr:col>
      <xdr:colOff>314325</xdr:colOff>
      <xdr:row>77</xdr:row>
      <xdr:rowOff>49890</xdr:rowOff>
    </xdr:to>
    <xdr:cxnSp macro="">
      <xdr:nvCxnSpPr>
        <xdr:cNvPr id="835" name="直線コネクタ 834"/>
        <xdr:cNvCxnSpPr/>
      </xdr:nvCxnSpPr>
      <xdr:spPr>
        <a:xfrm flipV="1">
          <a:off x="18656300" y="13242897"/>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105138</xdr:rowOff>
    </xdr:from>
    <xdr:to>
      <xdr:col>28</xdr:col>
      <xdr:colOff>365125</xdr:colOff>
      <xdr:row>78</xdr:row>
      <xdr:rowOff>35288</xdr:rowOff>
    </xdr:to>
    <xdr:sp macro="" textlink="">
      <xdr:nvSpPr>
        <xdr:cNvPr id="836" name="フローチャート : 判断 835"/>
        <xdr:cNvSpPr/>
      </xdr:nvSpPr>
      <xdr:spPr>
        <a:xfrm>
          <a:off x="19494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26415</xdr:rowOff>
    </xdr:from>
    <xdr:ext cx="534377" cy="259045"/>
    <xdr:sp macro="" textlink="">
      <xdr:nvSpPr>
        <xdr:cNvPr id="837" name="テキスト ボックス 836"/>
        <xdr:cNvSpPr txBox="1"/>
      </xdr:nvSpPr>
      <xdr:spPr>
        <a:xfrm>
          <a:off x="19278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107074</xdr:rowOff>
    </xdr:from>
    <xdr:to>
      <xdr:col>27</xdr:col>
      <xdr:colOff>161925</xdr:colOff>
      <xdr:row>78</xdr:row>
      <xdr:rowOff>37224</xdr:rowOff>
    </xdr:to>
    <xdr:sp macro="" textlink="">
      <xdr:nvSpPr>
        <xdr:cNvPr id="838" name="フローチャート : 判断 837"/>
        <xdr:cNvSpPr/>
      </xdr:nvSpPr>
      <xdr:spPr>
        <a:xfrm>
          <a:off x="18605500" y="133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28351</xdr:rowOff>
    </xdr:from>
    <xdr:ext cx="534377" cy="259045"/>
    <xdr:sp macro="" textlink="">
      <xdr:nvSpPr>
        <xdr:cNvPr id="839" name="テキスト ボックス 838"/>
        <xdr:cNvSpPr txBox="1"/>
      </xdr:nvSpPr>
      <xdr:spPr>
        <a:xfrm>
          <a:off x="18389111" y="134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142123</xdr:rowOff>
    </xdr:from>
    <xdr:to>
      <xdr:col>32</xdr:col>
      <xdr:colOff>238125</xdr:colOff>
      <xdr:row>77</xdr:row>
      <xdr:rowOff>72273</xdr:rowOff>
    </xdr:to>
    <xdr:sp macro="" textlink="">
      <xdr:nvSpPr>
        <xdr:cNvPr id="845" name="円/楕円 844"/>
        <xdr:cNvSpPr/>
      </xdr:nvSpPr>
      <xdr:spPr>
        <a:xfrm>
          <a:off x="22110700" y="131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165000</xdr:rowOff>
    </xdr:from>
    <xdr:ext cx="599010" cy="259045"/>
    <xdr:sp macro="" textlink="">
      <xdr:nvSpPr>
        <xdr:cNvPr id="846" name="繰出金該当値テキスト"/>
        <xdr:cNvSpPr txBox="1"/>
      </xdr:nvSpPr>
      <xdr:spPr>
        <a:xfrm>
          <a:off x="22212300" y="1302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160810</xdr:rowOff>
    </xdr:from>
    <xdr:to>
      <xdr:col>31</xdr:col>
      <xdr:colOff>85725</xdr:colOff>
      <xdr:row>77</xdr:row>
      <xdr:rowOff>90960</xdr:rowOff>
    </xdr:to>
    <xdr:sp macro="" textlink="">
      <xdr:nvSpPr>
        <xdr:cNvPr id="847" name="円/楕円 846"/>
        <xdr:cNvSpPr/>
      </xdr:nvSpPr>
      <xdr:spPr>
        <a:xfrm>
          <a:off x="21272500" y="131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107487</xdr:rowOff>
    </xdr:from>
    <xdr:ext cx="599010" cy="259045"/>
    <xdr:sp macro="" textlink="">
      <xdr:nvSpPr>
        <xdr:cNvPr id="848" name="テキスト ボックス 847"/>
        <xdr:cNvSpPr txBox="1"/>
      </xdr:nvSpPr>
      <xdr:spPr>
        <a:xfrm>
          <a:off x="21023794" y="1296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170709</xdr:rowOff>
    </xdr:from>
    <xdr:to>
      <xdr:col>29</xdr:col>
      <xdr:colOff>568325</xdr:colOff>
      <xdr:row>77</xdr:row>
      <xdr:rowOff>100859</xdr:rowOff>
    </xdr:to>
    <xdr:sp macro="" textlink="">
      <xdr:nvSpPr>
        <xdr:cNvPr id="849" name="円/楕円 848"/>
        <xdr:cNvSpPr/>
      </xdr:nvSpPr>
      <xdr:spPr>
        <a:xfrm>
          <a:off x="20383500" y="132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117386</xdr:rowOff>
    </xdr:from>
    <xdr:ext cx="599010" cy="259045"/>
    <xdr:sp macro="" textlink="">
      <xdr:nvSpPr>
        <xdr:cNvPr id="850" name="テキスト ボックス 849"/>
        <xdr:cNvSpPr txBox="1"/>
      </xdr:nvSpPr>
      <xdr:spPr>
        <a:xfrm>
          <a:off x="20134794" y="129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161897</xdr:rowOff>
    </xdr:from>
    <xdr:to>
      <xdr:col>28</xdr:col>
      <xdr:colOff>365125</xdr:colOff>
      <xdr:row>77</xdr:row>
      <xdr:rowOff>92047</xdr:rowOff>
    </xdr:to>
    <xdr:sp macro="" textlink="">
      <xdr:nvSpPr>
        <xdr:cNvPr id="851" name="円/楕円 850"/>
        <xdr:cNvSpPr/>
      </xdr:nvSpPr>
      <xdr:spPr>
        <a:xfrm>
          <a:off x="19494500" y="131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108573</xdr:rowOff>
    </xdr:from>
    <xdr:ext cx="599010" cy="259045"/>
    <xdr:sp macro="" textlink="">
      <xdr:nvSpPr>
        <xdr:cNvPr id="852" name="テキスト ボックス 851"/>
        <xdr:cNvSpPr txBox="1"/>
      </xdr:nvSpPr>
      <xdr:spPr>
        <a:xfrm>
          <a:off x="19245794" y="129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170540</xdr:rowOff>
    </xdr:from>
    <xdr:to>
      <xdr:col>27</xdr:col>
      <xdr:colOff>161925</xdr:colOff>
      <xdr:row>77</xdr:row>
      <xdr:rowOff>100690</xdr:rowOff>
    </xdr:to>
    <xdr:sp macro="" textlink="">
      <xdr:nvSpPr>
        <xdr:cNvPr id="853" name="円/楕円 852"/>
        <xdr:cNvSpPr/>
      </xdr:nvSpPr>
      <xdr:spPr>
        <a:xfrm>
          <a:off x="18605500" y="13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117217</xdr:rowOff>
    </xdr:from>
    <xdr:ext cx="599010" cy="259045"/>
    <xdr:sp macro="" textlink="">
      <xdr:nvSpPr>
        <xdr:cNvPr id="854" name="テキスト ボックス 853"/>
        <xdr:cNvSpPr txBox="1"/>
      </xdr:nvSpPr>
      <xdr:spPr>
        <a:xfrm>
          <a:off x="18356794" y="1297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１，２３６，６７０</a:t>
          </a:r>
          <a:r>
            <a:rPr lang="ja-JP" altLang="ja-JP" sz="1100" b="0" i="0" baseline="0">
              <a:solidFill>
                <a:schemeClr val="dk1"/>
              </a:solidFill>
              <a:effectLst/>
              <a:latin typeface="+mn-lt"/>
              <a:ea typeface="+mn-ea"/>
              <a:cs typeface="+mn-cs"/>
            </a:rPr>
            <a:t>円となっている。主な構成項目である人件費は、住民一人当たり</a:t>
          </a:r>
          <a:r>
            <a:rPr lang="ja-JP" altLang="en-US" sz="1100" b="0" i="0" baseline="0">
              <a:solidFill>
                <a:schemeClr val="dk1"/>
              </a:solidFill>
              <a:effectLst/>
              <a:latin typeface="+mn-lt"/>
              <a:ea typeface="+mn-ea"/>
              <a:cs typeface="+mn-cs"/>
            </a:rPr>
            <a:t>１４７，１０７</a:t>
          </a:r>
          <a:r>
            <a:rPr lang="ja-JP" altLang="ja-JP" sz="1100" b="0" i="0" baseline="0">
              <a:solidFill>
                <a:schemeClr val="dk1"/>
              </a:solidFill>
              <a:effectLst/>
              <a:latin typeface="+mn-lt"/>
              <a:ea typeface="+mn-ea"/>
              <a:cs typeface="+mn-cs"/>
            </a:rPr>
            <a:t>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１７１，６３４</a:t>
          </a:r>
          <a:r>
            <a:rPr lang="ja-JP" altLang="ja-JP" sz="1100" b="0" i="0" baseline="0">
              <a:solidFill>
                <a:schemeClr val="dk1"/>
              </a:solidFill>
              <a:effectLst/>
              <a:latin typeface="+mn-lt"/>
              <a:ea typeface="+mn-ea"/>
              <a:cs typeface="+mn-cs"/>
            </a:rPr>
            <a:t>円となっており、類似団体平均と比較して一人当たりコスト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い状況となっている。前年度決算と比較すると</a:t>
          </a:r>
          <a:r>
            <a:rPr lang="ja-JP" altLang="en-US" sz="1100" b="0" i="0" baseline="0">
              <a:solidFill>
                <a:schemeClr val="dk1"/>
              </a:solidFill>
              <a:effectLst/>
              <a:latin typeface="+mn-lt"/>
              <a:ea typeface="+mn-ea"/>
              <a:cs typeface="+mn-cs"/>
            </a:rPr>
            <a:t>５１．０％減</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が、前年度に多機能コミュニティセンター建設事業を行っていたが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年度は大規模事業を行わなかった事によるものである。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この先作成される公共施設等総合管理計画に基づき、事業の取捨選択を徹底していくことで、事業費の減少を目指すこととしている。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12929</xdr:rowOff>
    </xdr:from>
    <xdr:to>
      <xdr:col>6</xdr:col>
      <xdr:colOff>511175</xdr:colOff>
      <xdr:row>38</xdr:row>
      <xdr:rowOff>15786</xdr:rowOff>
    </xdr:to>
    <xdr:cxnSp macro="">
      <xdr:nvCxnSpPr>
        <xdr:cNvPr id="60" name="直線コネクタ 59"/>
        <xdr:cNvCxnSpPr/>
      </xdr:nvCxnSpPr>
      <xdr:spPr>
        <a:xfrm>
          <a:off x="3797300" y="652802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12929</xdr:rowOff>
    </xdr:from>
    <xdr:to>
      <xdr:col>5</xdr:col>
      <xdr:colOff>358775</xdr:colOff>
      <xdr:row>38</xdr:row>
      <xdr:rowOff>34227</xdr:rowOff>
    </xdr:to>
    <xdr:cxnSp macro="">
      <xdr:nvCxnSpPr>
        <xdr:cNvPr id="63" name="直線コネクタ 62"/>
        <xdr:cNvCxnSpPr/>
      </xdr:nvCxnSpPr>
      <xdr:spPr>
        <a:xfrm flipV="1">
          <a:off x="2908300" y="6528029"/>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131813</xdr:rowOff>
    </xdr:from>
    <xdr:to>
      <xdr:col>5</xdr:col>
      <xdr:colOff>409575</xdr:colOff>
      <xdr:row>38</xdr:row>
      <xdr:rowOff>61964</xdr:rowOff>
    </xdr:to>
    <xdr:sp macro="" textlink="">
      <xdr:nvSpPr>
        <xdr:cNvPr id="64" name="フローチャート : 判断 63"/>
        <xdr:cNvSpPr/>
      </xdr:nvSpPr>
      <xdr:spPr>
        <a:xfrm>
          <a:off x="3746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78490</xdr:rowOff>
    </xdr:from>
    <xdr:ext cx="534377" cy="259045"/>
    <xdr:sp macro="" textlink="">
      <xdr:nvSpPr>
        <xdr:cNvPr id="65" name="テキスト ボックス 64"/>
        <xdr:cNvSpPr txBox="1"/>
      </xdr:nvSpPr>
      <xdr:spPr>
        <a:xfrm>
          <a:off x="3530111" y="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27597</xdr:rowOff>
    </xdr:from>
    <xdr:to>
      <xdr:col>4</xdr:col>
      <xdr:colOff>155575</xdr:colOff>
      <xdr:row>38</xdr:row>
      <xdr:rowOff>34227</xdr:rowOff>
    </xdr:to>
    <xdr:cxnSp macro="">
      <xdr:nvCxnSpPr>
        <xdr:cNvPr id="66" name="直線コネクタ 65"/>
        <xdr:cNvCxnSpPr/>
      </xdr:nvCxnSpPr>
      <xdr:spPr>
        <a:xfrm>
          <a:off x="2019300" y="654269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39815</xdr:rowOff>
    </xdr:from>
    <xdr:to>
      <xdr:col>4</xdr:col>
      <xdr:colOff>206375</xdr:colOff>
      <xdr:row>38</xdr:row>
      <xdr:rowOff>141415</xdr:rowOff>
    </xdr:to>
    <xdr:sp macro="" textlink="">
      <xdr:nvSpPr>
        <xdr:cNvPr id="67" name="フローチャート : 判断 66"/>
        <xdr:cNvSpPr/>
      </xdr:nvSpPr>
      <xdr:spPr>
        <a:xfrm>
          <a:off x="2857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132542</xdr:rowOff>
    </xdr:from>
    <xdr:ext cx="469744" cy="259045"/>
    <xdr:sp macro="" textlink="">
      <xdr:nvSpPr>
        <xdr:cNvPr id="68" name="テキスト ボックス 67"/>
        <xdr:cNvSpPr txBox="1"/>
      </xdr:nvSpPr>
      <xdr:spPr>
        <a:xfrm>
          <a:off x="2673427"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27597</xdr:rowOff>
    </xdr:from>
    <xdr:to>
      <xdr:col>2</xdr:col>
      <xdr:colOff>638175</xdr:colOff>
      <xdr:row>38</xdr:row>
      <xdr:rowOff>35509</xdr:rowOff>
    </xdr:to>
    <xdr:cxnSp macro="">
      <xdr:nvCxnSpPr>
        <xdr:cNvPr id="69" name="直線コネクタ 68"/>
        <xdr:cNvCxnSpPr/>
      </xdr:nvCxnSpPr>
      <xdr:spPr>
        <a:xfrm flipV="1">
          <a:off x="1130300" y="6542697"/>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43205</xdr:rowOff>
    </xdr:from>
    <xdr:to>
      <xdr:col>3</xdr:col>
      <xdr:colOff>3175</xdr:colOff>
      <xdr:row>38</xdr:row>
      <xdr:rowOff>144805</xdr:rowOff>
    </xdr:to>
    <xdr:sp macro="" textlink="">
      <xdr:nvSpPr>
        <xdr:cNvPr id="70" name="フローチャート : 判断 69"/>
        <xdr:cNvSpPr/>
      </xdr:nvSpPr>
      <xdr:spPr>
        <a:xfrm>
          <a:off x="1968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135932</xdr:rowOff>
    </xdr:from>
    <xdr:ext cx="469744" cy="259045"/>
    <xdr:sp macro="" textlink="">
      <xdr:nvSpPr>
        <xdr:cNvPr id="71" name="テキスト ボックス 70"/>
        <xdr:cNvSpPr txBox="1"/>
      </xdr:nvSpPr>
      <xdr:spPr>
        <a:xfrm>
          <a:off x="1784427"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40259</xdr:rowOff>
    </xdr:from>
    <xdr:to>
      <xdr:col>1</xdr:col>
      <xdr:colOff>485775</xdr:colOff>
      <xdr:row>38</xdr:row>
      <xdr:rowOff>141859</xdr:rowOff>
    </xdr:to>
    <xdr:sp macro="" textlink="">
      <xdr:nvSpPr>
        <xdr:cNvPr id="72" name="フローチャート : 判断 71"/>
        <xdr:cNvSpPr/>
      </xdr:nvSpPr>
      <xdr:spPr>
        <a:xfrm>
          <a:off x="1079500" y="655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132986</xdr:rowOff>
    </xdr:from>
    <xdr:ext cx="469744" cy="259045"/>
    <xdr:sp macro="" textlink="">
      <xdr:nvSpPr>
        <xdr:cNvPr id="73" name="テキスト ボックス 72"/>
        <xdr:cNvSpPr txBox="1"/>
      </xdr:nvSpPr>
      <xdr:spPr>
        <a:xfrm>
          <a:off x="895427" y="66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136436</xdr:rowOff>
    </xdr:from>
    <xdr:to>
      <xdr:col>6</xdr:col>
      <xdr:colOff>561975</xdr:colOff>
      <xdr:row>38</xdr:row>
      <xdr:rowOff>66587</xdr:rowOff>
    </xdr:to>
    <xdr:sp macro="" textlink="">
      <xdr:nvSpPr>
        <xdr:cNvPr id="79" name="円/楕円 78"/>
        <xdr:cNvSpPr/>
      </xdr:nvSpPr>
      <xdr:spPr>
        <a:xfrm>
          <a:off x="4584700" y="6480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133579</xdr:rowOff>
    </xdr:from>
    <xdr:to>
      <xdr:col>5</xdr:col>
      <xdr:colOff>409575</xdr:colOff>
      <xdr:row>38</xdr:row>
      <xdr:rowOff>63729</xdr:rowOff>
    </xdr:to>
    <xdr:sp macro="" textlink="">
      <xdr:nvSpPr>
        <xdr:cNvPr id="81" name="円/楕円 80"/>
        <xdr:cNvSpPr/>
      </xdr:nvSpPr>
      <xdr:spPr>
        <a:xfrm>
          <a:off x="3746500" y="64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54856</xdr:rowOff>
    </xdr:from>
    <xdr:ext cx="534377" cy="259045"/>
    <xdr:sp macro="" textlink="">
      <xdr:nvSpPr>
        <xdr:cNvPr id="82" name="テキスト ボックス 81"/>
        <xdr:cNvSpPr txBox="1"/>
      </xdr:nvSpPr>
      <xdr:spPr>
        <a:xfrm>
          <a:off x="3530111" y="65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154877</xdr:rowOff>
    </xdr:from>
    <xdr:to>
      <xdr:col>4</xdr:col>
      <xdr:colOff>206375</xdr:colOff>
      <xdr:row>38</xdr:row>
      <xdr:rowOff>85027</xdr:rowOff>
    </xdr:to>
    <xdr:sp macro="" textlink="">
      <xdr:nvSpPr>
        <xdr:cNvPr id="83" name="円/楕円 82"/>
        <xdr:cNvSpPr/>
      </xdr:nvSpPr>
      <xdr:spPr>
        <a:xfrm>
          <a:off x="2857500" y="64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101554</xdr:rowOff>
    </xdr:from>
    <xdr:ext cx="534377" cy="259045"/>
    <xdr:sp macro="" textlink="">
      <xdr:nvSpPr>
        <xdr:cNvPr id="84" name="テキスト ボックス 83"/>
        <xdr:cNvSpPr txBox="1"/>
      </xdr:nvSpPr>
      <xdr:spPr>
        <a:xfrm>
          <a:off x="2641111" y="62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148247</xdr:rowOff>
    </xdr:from>
    <xdr:to>
      <xdr:col>3</xdr:col>
      <xdr:colOff>3175</xdr:colOff>
      <xdr:row>38</xdr:row>
      <xdr:rowOff>78397</xdr:rowOff>
    </xdr:to>
    <xdr:sp macro="" textlink="">
      <xdr:nvSpPr>
        <xdr:cNvPr id="85" name="円/楕円 84"/>
        <xdr:cNvSpPr/>
      </xdr:nvSpPr>
      <xdr:spPr>
        <a:xfrm>
          <a:off x="1968500" y="64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94924</xdr:rowOff>
    </xdr:from>
    <xdr:ext cx="534377" cy="259045"/>
    <xdr:sp macro="" textlink="">
      <xdr:nvSpPr>
        <xdr:cNvPr id="86" name="テキスト ボックス 85"/>
        <xdr:cNvSpPr txBox="1"/>
      </xdr:nvSpPr>
      <xdr:spPr>
        <a:xfrm>
          <a:off x="1752111" y="62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156159</xdr:rowOff>
    </xdr:from>
    <xdr:to>
      <xdr:col>1</xdr:col>
      <xdr:colOff>485775</xdr:colOff>
      <xdr:row>38</xdr:row>
      <xdr:rowOff>86309</xdr:rowOff>
    </xdr:to>
    <xdr:sp macro="" textlink="">
      <xdr:nvSpPr>
        <xdr:cNvPr id="87" name="円/楕円 86"/>
        <xdr:cNvSpPr/>
      </xdr:nvSpPr>
      <xdr:spPr>
        <a:xfrm>
          <a:off x="1079500" y="64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102836</xdr:rowOff>
    </xdr:from>
    <xdr:ext cx="534377" cy="259045"/>
    <xdr:sp macro="" textlink="">
      <xdr:nvSpPr>
        <xdr:cNvPr id="88" name="テキスト ボックス 87"/>
        <xdr:cNvSpPr txBox="1"/>
      </xdr:nvSpPr>
      <xdr:spPr>
        <a:xfrm>
          <a:off x="863111" y="62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152363</xdr:rowOff>
    </xdr:from>
    <xdr:to>
      <xdr:col>6</xdr:col>
      <xdr:colOff>511175</xdr:colOff>
      <xdr:row>59</xdr:row>
      <xdr:rowOff>24661</xdr:rowOff>
    </xdr:to>
    <xdr:cxnSp macro="">
      <xdr:nvCxnSpPr>
        <xdr:cNvPr id="119" name="直線コネクタ 118"/>
        <xdr:cNvCxnSpPr/>
      </xdr:nvCxnSpPr>
      <xdr:spPr>
        <a:xfrm>
          <a:off x="3797300" y="10096463"/>
          <a:ext cx="8382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152363</xdr:rowOff>
    </xdr:from>
    <xdr:to>
      <xdr:col>5</xdr:col>
      <xdr:colOff>358775</xdr:colOff>
      <xdr:row>59</xdr:row>
      <xdr:rowOff>19530</xdr:rowOff>
    </xdr:to>
    <xdr:cxnSp macro="">
      <xdr:nvCxnSpPr>
        <xdr:cNvPr id="122" name="直線コネクタ 121"/>
        <xdr:cNvCxnSpPr/>
      </xdr:nvCxnSpPr>
      <xdr:spPr>
        <a:xfrm flipV="1">
          <a:off x="2908300" y="10096463"/>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145114</xdr:rowOff>
    </xdr:from>
    <xdr:to>
      <xdr:col>5</xdr:col>
      <xdr:colOff>409575</xdr:colOff>
      <xdr:row>59</xdr:row>
      <xdr:rowOff>75264</xdr:rowOff>
    </xdr:to>
    <xdr:sp macro="" textlink="">
      <xdr:nvSpPr>
        <xdr:cNvPr id="123" name="フローチャート : 判断 122"/>
        <xdr:cNvSpPr/>
      </xdr:nvSpPr>
      <xdr:spPr>
        <a:xfrm>
          <a:off x="3746500" y="1008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66391</xdr:rowOff>
    </xdr:from>
    <xdr:ext cx="599010" cy="259045"/>
    <xdr:sp macro="" textlink="">
      <xdr:nvSpPr>
        <xdr:cNvPr id="124" name="テキスト ボックス 123"/>
        <xdr:cNvSpPr txBox="1"/>
      </xdr:nvSpPr>
      <xdr:spPr>
        <a:xfrm>
          <a:off x="3497794" y="1018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2777</xdr:rowOff>
    </xdr:from>
    <xdr:to>
      <xdr:col>4</xdr:col>
      <xdr:colOff>155575</xdr:colOff>
      <xdr:row>59</xdr:row>
      <xdr:rowOff>19530</xdr:rowOff>
    </xdr:to>
    <xdr:cxnSp macro="">
      <xdr:nvCxnSpPr>
        <xdr:cNvPr id="125" name="直線コネクタ 124"/>
        <xdr:cNvCxnSpPr/>
      </xdr:nvCxnSpPr>
      <xdr:spPr>
        <a:xfrm>
          <a:off x="2019300" y="10118327"/>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157061</xdr:rowOff>
    </xdr:from>
    <xdr:to>
      <xdr:col>4</xdr:col>
      <xdr:colOff>206375</xdr:colOff>
      <xdr:row>59</xdr:row>
      <xdr:rowOff>87211</xdr:rowOff>
    </xdr:to>
    <xdr:sp macro="" textlink="">
      <xdr:nvSpPr>
        <xdr:cNvPr id="126" name="フローチャート : 判断 125"/>
        <xdr:cNvSpPr/>
      </xdr:nvSpPr>
      <xdr:spPr>
        <a:xfrm>
          <a:off x="2857500" y="1010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78338</xdr:rowOff>
    </xdr:from>
    <xdr:ext cx="599010" cy="259045"/>
    <xdr:sp macro="" textlink="">
      <xdr:nvSpPr>
        <xdr:cNvPr id="127" name="テキスト ボックス 126"/>
        <xdr:cNvSpPr txBox="1"/>
      </xdr:nvSpPr>
      <xdr:spPr>
        <a:xfrm>
          <a:off x="2608794" y="101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2777</xdr:rowOff>
    </xdr:from>
    <xdr:to>
      <xdr:col>2</xdr:col>
      <xdr:colOff>638175</xdr:colOff>
      <xdr:row>59</xdr:row>
      <xdr:rowOff>5246</xdr:rowOff>
    </xdr:to>
    <xdr:cxnSp macro="">
      <xdr:nvCxnSpPr>
        <xdr:cNvPr id="128" name="直線コネクタ 127"/>
        <xdr:cNvCxnSpPr/>
      </xdr:nvCxnSpPr>
      <xdr:spPr>
        <a:xfrm flipV="1">
          <a:off x="1130300" y="1011832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6845</xdr:rowOff>
    </xdr:from>
    <xdr:to>
      <xdr:col>3</xdr:col>
      <xdr:colOff>3175</xdr:colOff>
      <xdr:row>59</xdr:row>
      <xdr:rowOff>108445</xdr:rowOff>
    </xdr:to>
    <xdr:sp macro="" textlink="">
      <xdr:nvSpPr>
        <xdr:cNvPr id="129" name="フローチャート : 判断 128"/>
        <xdr:cNvSpPr/>
      </xdr:nvSpPr>
      <xdr:spPr>
        <a:xfrm>
          <a:off x="1968500" y="101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99572</xdr:rowOff>
    </xdr:from>
    <xdr:ext cx="599010" cy="259045"/>
    <xdr:sp macro="" textlink="">
      <xdr:nvSpPr>
        <xdr:cNvPr id="130" name="テキスト ボックス 129"/>
        <xdr:cNvSpPr txBox="1"/>
      </xdr:nvSpPr>
      <xdr:spPr>
        <a:xfrm>
          <a:off x="1719794" y="102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8121</xdr:rowOff>
    </xdr:from>
    <xdr:to>
      <xdr:col>1</xdr:col>
      <xdr:colOff>485775</xdr:colOff>
      <xdr:row>59</xdr:row>
      <xdr:rowOff>109721</xdr:rowOff>
    </xdr:to>
    <xdr:sp macro="" textlink="">
      <xdr:nvSpPr>
        <xdr:cNvPr id="131" name="フローチャート : 判断 130"/>
        <xdr:cNvSpPr/>
      </xdr:nvSpPr>
      <xdr:spPr>
        <a:xfrm>
          <a:off x="1079500" y="101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100848</xdr:rowOff>
    </xdr:from>
    <xdr:ext cx="599010" cy="259045"/>
    <xdr:sp macro="" textlink="">
      <xdr:nvSpPr>
        <xdr:cNvPr id="132" name="テキスト ボックス 131"/>
        <xdr:cNvSpPr txBox="1"/>
      </xdr:nvSpPr>
      <xdr:spPr>
        <a:xfrm>
          <a:off x="830794" y="102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145311</xdr:rowOff>
    </xdr:from>
    <xdr:to>
      <xdr:col>6</xdr:col>
      <xdr:colOff>561975</xdr:colOff>
      <xdr:row>59</xdr:row>
      <xdr:rowOff>75461</xdr:rowOff>
    </xdr:to>
    <xdr:sp macro="" textlink="">
      <xdr:nvSpPr>
        <xdr:cNvPr id="138" name="円/楕円 137"/>
        <xdr:cNvSpPr/>
      </xdr:nvSpPr>
      <xdr:spPr>
        <a:xfrm>
          <a:off x="4584700" y="100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101563</xdr:rowOff>
    </xdr:from>
    <xdr:to>
      <xdr:col>5</xdr:col>
      <xdr:colOff>409575</xdr:colOff>
      <xdr:row>59</xdr:row>
      <xdr:rowOff>31713</xdr:rowOff>
    </xdr:to>
    <xdr:sp macro="" textlink="">
      <xdr:nvSpPr>
        <xdr:cNvPr id="140" name="円/楕円 139"/>
        <xdr:cNvSpPr/>
      </xdr:nvSpPr>
      <xdr:spPr>
        <a:xfrm>
          <a:off x="3746500" y="10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48240</xdr:rowOff>
    </xdr:from>
    <xdr:ext cx="599010" cy="259045"/>
    <xdr:sp macro="" textlink="">
      <xdr:nvSpPr>
        <xdr:cNvPr id="141" name="テキスト ボックス 140"/>
        <xdr:cNvSpPr txBox="1"/>
      </xdr:nvSpPr>
      <xdr:spPr>
        <a:xfrm>
          <a:off x="3497794" y="982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140180</xdr:rowOff>
    </xdr:from>
    <xdr:to>
      <xdr:col>4</xdr:col>
      <xdr:colOff>206375</xdr:colOff>
      <xdr:row>59</xdr:row>
      <xdr:rowOff>70330</xdr:rowOff>
    </xdr:to>
    <xdr:sp macro="" textlink="">
      <xdr:nvSpPr>
        <xdr:cNvPr id="142" name="円/楕円 141"/>
        <xdr:cNvSpPr/>
      </xdr:nvSpPr>
      <xdr:spPr>
        <a:xfrm>
          <a:off x="2857500" y="100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86857</xdr:rowOff>
    </xdr:from>
    <xdr:ext cx="599010" cy="259045"/>
    <xdr:sp macro="" textlink="">
      <xdr:nvSpPr>
        <xdr:cNvPr id="143" name="テキスト ボックス 142"/>
        <xdr:cNvSpPr txBox="1"/>
      </xdr:nvSpPr>
      <xdr:spPr>
        <a:xfrm>
          <a:off x="2608794" y="985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123427</xdr:rowOff>
    </xdr:from>
    <xdr:to>
      <xdr:col>3</xdr:col>
      <xdr:colOff>3175</xdr:colOff>
      <xdr:row>59</xdr:row>
      <xdr:rowOff>53577</xdr:rowOff>
    </xdr:to>
    <xdr:sp macro="" textlink="">
      <xdr:nvSpPr>
        <xdr:cNvPr id="144" name="円/楕円 143"/>
        <xdr:cNvSpPr/>
      </xdr:nvSpPr>
      <xdr:spPr>
        <a:xfrm>
          <a:off x="1968500" y="100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70104</xdr:rowOff>
    </xdr:from>
    <xdr:ext cx="599010" cy="259045"/>
    <xdr:sp macro="" textlink="">
      <xdr:nvSpPr>
        <xdr:cNvPr id="145" name="テキスト ボックス 144"/>
        <xdr:cNvSpPr txBox="1"/>
      </xdr:nvSpPr>
      <xdr:spPr>
        <a:xfrm>
          <a:off x="1719794" y="98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125896</xdr:rowOff>
    </xdr:from>
    <xdr:to>
      <xdr:col>1</xdr:col>
      <xdr:colOff>485775</xdr:colOff>
      <xdr:row>59</xdr:row>
      <xdr:rowOff>56046</xdr:rowOff>
    </xdr:to>
    <xdr:sp macro="" textlink="">
      <xdr:nvSpPr>
        <xdr:cNvPr id="146" name="円/楕円 145"/>
        <xdr:cNvSpPr/>
      </xdr:nvSpPr>
      <xdr:spPr>
        <a:xfrm>
          <a:off x="1079500" y="100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72573</xdr:rowOff>
    </xdr:from>
    <xdr:ext cx="599010" cy="259045"/>
    <xdr:sp macro="" textlink="">
      <xdr:nvSpPr>
        <xdr:cNvPr id="147" name="テキスト ボックス 146"/>
        <xdr:cNvSpPr txBox="1"/>
      </xdr:nvSpPr>
      <xdr:spPr>
        <a:xfrm>
          <a:off x="830794" y="98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52935</xdr:rowOff>
    </xdr:from>
    <xdr:to>
      <xdr:col>6</xdr:col>
      <xdr:colOff>511175</xdr:colOff>
      <xdr:row>78</xdr:row>
      <xdr:rowOff>64432</xdr:rowOff>
    </xdr:to>
    <xdr:cxnSp macro="">
      <xdr:nvCxnSpPr>
        <xdr:cNvPr id="180" name="直線コネクタ 179"/>
        <xdr:cNvCxnSpPr/>
      </xdr:nvCxnSpPr>
      <xdr:spPr>
        <a:xfrm flipV="1">
          <a:off x="3797300" y="13426035"/>
          <a:ext cx="8382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64432</xdr:rowOff>
    </xdr:from>
    <xdr:to>
      <xdr:col>5</xdr:col>
      <xdr:colOff>358775</xdr:colOff>
      <xdr:row>78</xdr:row>
      <xdr:rowOff>70358</xdr:rowOff>
    </xdr:to>
    <xdr:cxnSp macro="">
      <xdr:nvCxnSpPr>
        <xdr:cNvPr id="183" name="直線コネクタ 182"/>
        <xdr:cNvCxnSpPr/>
      </xdr:nvCxnSpPr>
      <xdr:spPr>
        <a:xfrm flipV="1">
          <a:off x="2908300" y="13437532"/>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85430</xdr:rowOff>
    </xdr:from>
    <xdr:to>
      <xdr:col>5</xdr:col>
      <xdr:colOff>409575</xdr:colOff>
      <xdr:row>79</xdr:row>
      <xdr:rowOff>15580</xdr:rowOff>
    </xdr:to>
    <xdr:sp macro="" textlink="">
      <xdr:nvSpPr>
        <xdr:cNvPr id="184" name="フローチャート : 判断 183"/>
        <xdr:cNvSpPr/>
      </xdr:nvSpPr>
      <xdr:spPr>
        <a:xfrm>
          <a:off x="3746500" y="134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6707</xdr:rowOff>
    </xdr:from>
    <xdr:ext cx="599010" cy="259045"/>
    <xdr:sp macro="" textlink="">
      <xdr:nvSpPr>
        <xdr:cNvPr id="185" name="テキスト ボックス 184"/>
        <xdr:cNvSpPr txBox="1"/>
      </xdr:nvSpPr>
      <xdr:spPr>
        <a:xfrm>
          <a:off x="3497794" y="1355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70358</xdr:rowOff>
    </xdr:from>
    <xdr:to>
      <xdr:col>4</xdr:col>
      <xdr:colOff>155575</xdr:colOff>
      <xdr:row>78</xdr:row>
      <xdr:rowOff>79259</xdr:rowOff>
    </xdr:to>
    <xdr:cxnSp macro="">
      <xdr:nvCxnSpPr>
        <xdr:cNvPr id="186" name="直線コネクタ 185"/>
        <xdr:cNvCxnSpPr/>
      </xdr:nvCxnSpPr>
      <xdr:spPr>
        <a:xfrm flipV="1">
          <a:off x="2019300" y="13443458"/>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115278</xdr:rowOff>
    </xdr:from>
    <xdr:to>
      <xdr:col>4</xdr:col>
      <xdr:colOff>206375</xdr:colOff>
      <xdr:row>79</xdr:row>
      <xdr:rowOff>45428</xdr:rowOff>
    </xdr:to>
    <xdr:sp macro="" textlink="">
      <xdr:nvSpPr>
        <xdr:cNvPr id="187" name="フローチャート : 判断 186"/>
        <xdr:cNvSpPr/>
      </xdr:nvSpPr>
      <xdr:spPr>
        <a:xfrm>
          <a:off x="2857500" y="1348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36555</xdr:rowOff>
    </xdr:from>
    <xdr:ext cx="599010" cy="259045"/>
    <xdr:sp macro="" textlink="">
      <xdr:nvSpPr>
        <xdr:cNvPr id="188" name="テキスト ボックス 187"/>
        <xdr:cNvSpPr txBox="1"/>
      </xdr:nvSpPr>
      <xdr:spPr>
        <a:xfrm>
          <a:off x="2608794" y="135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55812</xdr:rowOff>
    </xdr:from>
    <xdr:to>
      <xdr:col>2</xdr:col>
      <xdr:colOff>638175</xdr:colOff>
      <xdr:row>78</xdr:row>
      <xdr:rowOff>79259</xdr:rowOff>
    </xdr:to>
    <xdr:cxnSp macro="">
      <xdr:nvCxnSpPr>
        <xdr:cNvPr id="189" name="直線コネクタ 188"/>
        <xdr:cNvCxnSpPr/>
      </xdr:nvCxnSpPr>
      <xdr:spPr>
        <a:xfrm>
          <a:off x="1130300" y="13428912"/>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128943</xdr:rowOff>
    </xdr:from>
    <xdr:to>
      <xdr:col>3</xdr:col>
      <xdr:colOff>3175</xdr:colOff>
      <xdr:row>79</xdr:row>
      <xdr:rowOff>59093</xdr:rowOff>
    </xdr:to>
    <xdr:sp macro="" textlink="">
      <xdr:nvSpPr>
        <xdr:cNvPr id="190" name="フローチャート : 判断 189"/>
        <xdr:cNvSpPr/>
      </xdr:nvSpPr>
      <xdr:spPr>
        <a:xfrm>
          <a:off x="1968500" y="1350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50220</xdr:rowOff>
    </xdr:from>
    <xdr:ext cx="599010" cy="259045"/>
    <xdr:sp macro="" textlink="">
      <xdr:nvSpPr>
        <xdr:cNvPr id="191" name="テキスト ボックス 190"/>
        <xdr:cNvSpPr txBox="1"/>
      </xdr:nvSpPr>
      <xdr:spPr>
        <a:xfrm>
          <a:off x="1719794" y="135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119311</xdr:rowOff>
    </xdr:from>
    <xdr:to>
      <xdr:col>1</xdr:col>
      <xdr:colOff>485775</xdr:colOff>
      <xdr:row>79</xdr:row>
      <xdr:rowOff>49461</xdr:rowOff>
    </xdr:to>
    <xdr:sp macro="" textlink="">
      <xdr:nvSpPr>
        <xdr:cNvPr id="192" name="フローチャート : 判断 191"/>
        <xdr:cNvSpPr/>
      </xdr:nvSpPr>
      <xdr:spPr>
        <a:xfrm>
          <a:off x="1079500" y="1349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40588</xdr:rowOff>
    </xdr:from>
    <xdr:ext cx="599010" cy="259045"/>
    <xdr:sp macro="" textlink="">
      <xdr:nvSpPr>
        <xdr:cNvPr id="193" name="テキスト ボックス 192"/>
        <xdr:cNvSpPr txBox="1"/>
      </xdr:nvSpPr>
      <xdr:spPr>
        <a:xfrm>
          <a:off x="830794" y="1358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2135</xdr:rowOff>
    </xdr:from>
    <xdr:to>
      <xdr:col>6</xdr:col>
      <xdr:colOff>561975</xdr:colOff>
      <xdr:row>78</xdr:row>
      <xdr:rowOff>103735</xdr:rowOff>
    </xdr:to>
    <xdr:sp macro="" textlink="">
      <xdr:nvSpPr>
        <xdr:cNvPr id="199" name="円/楕円 198"/>
        <xdr:cNvSpPr/>
      </xdr:nvSpPr>
      <xdr:spPr>
        <a:xfrm>
          <a:off x="4584700" y="133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132962</xdr:rowOff>
    </xdr:from>
    <xdr:ext cx="599010" cy="259045"/>
    <xdr:sp macro="" textlink="">
      <xdr:nvSpPr>
        <xdr:cNvPr id="200" name="民生費該当値テキスト"/>
        <xdr:cNvSpPr txBox="1"/>
      </xdr:nvSpPr>
      <xdr:spPr>
        <a:xfrm>
          <a:off x="4686300" y="131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13632</xdr:rowOff>
    </xdr:from>
    <xdr:to>
      <xdr:col>5</xdr:col>
      <xdr:colOff>409575</xdr:colOff>
      <xdr:row>78</xdr:row>
      <xdr:rowOff>115232</xdr:rowOff>
    </xdr:to>
    <xdr:sp macro="" textlink="">
      <xdr:nvSpPr>
        <xdr:cNvPr id="201" name="円/楕円 200"/>
        <xdr:cNvSpPr/>
      </xdr:nvSpPr>
      <xdr:spPr>
        <a:xfrm>
          <a:off x="3746500" y="133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131759</xdr:rowOff>
    </xdr:from>
    <xdr:ext cx="599010" cy="259045"/>
    <xdr:sp macro="" textlink="">
      <xdr:nvSpPr>
        <xdr:cNvPr id="202" name="テキスト ボックス 201"/>
        <xdr:cNvSpPr txBox="1"/>
      </xdr:nvSpPr>
      <xdr:spPr>
        <a:xfrm>
          <a:off x="3497794" y="1316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19558</xdr:rowOff>
    </xdr:from>
    <xdr:to>
      <xdr:col>4</xdr:col>
      <xdr:colOff>206375</xdr:colOff>
      <xdr:row>78</xdr:row>
      <xdr:rowOff>121158</xdr:rowOff>
    </xdr:to>
    <xdr:sp macro="" textlink="">
      <xdr:nvSpPr>
        <xdr:cNvPr id="203" name="円/楕円 202"/>
        <xdr:cNvSpPr/>
      </xdr:nvSpPr>
      <xdr:spPr>
        <a:xfrm>
          <a:off x="2857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137685</xdr:rowOff>
    </xdr:from>
    <xdr:ext cx="599010" cy="259045"/>
    <xdr:sp macro="" textlink="">
      <xdr:nvSpPr>
        <xdr:cNvPr id="204" name="テキスト ボックス 203"/>
        <xdr:cNvSpPr txBox="1"/>
      </xdr:nvSpPr>
      <xdr:spPr>
        <a:xfrm>
          <a:off x="2608794" y="131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28459</xdr:rowOff>
    </xdr:from>
    <xdr:to>
      <xdr:col>3</xdr:col>
      <xdr:colOff>3175</xdr:colOff>
      <xdr:row>78</xdr:row>
      <xdr:rowOff>130059</xdr:rowOff>
    </xdr:to>
    <xdr:sp macro="" textlink="">
      <xdr:nvSpPr>
        <xdr:cNvPr id="205" name="円/楕円 204"/>
        <xdr:cNvSpPr/>
      </xdr:nvSpPr>
      <xdr:spPr>
        <a:xfrm>
          <a:off x="1968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146586</xdr:rowOff>
    </xdr:from>
    <xdr:ext cx="599010" cy="259045"/>
    <xdr:sp macro="" textlink="">
      <xdr:nvSpPr>
        <xdr:cNvPr id="206" name="テキスト ボックス 205"/>
        <xdr:cNvSpPr txBox="1"/>
      </xdr:nvSpPr>
      <xdr:spPr>
        <a:xfrm>
          <a:off x="1719794" y="1317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5012</xdr:rowOff>
    </xdr:from>
    <xdr:to>
      <xdr:col>1</xdr:col>
      <xdr:colOff>485775</xdr:colOff>
      <xdr:row>78</xdr:row>
      <xdr:rowOff>106612</xdr:rowOff>
    </xdr:to>
    <xdr:sp macro="" textlink="">
      <xdr:nvSpPr>
        <xdr:cNvPr id="207" name="円/楕円 206"/>
        <xdr:cNvSpPr/>
      </xdr:nvSpPr>
      <xdr:spPr>
        <a:xfrm>
          <a:off x="1079500" y="133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123139</xdr:rowOff>
    </xdr:from>
    <xdr:ext cx="599010" cy="259045"/>
    <xdr:sp macro="" textlink="">
      <xdr:nvSpPr>
        <xdr:cNvPr id="208" name="テキスト ボックス 207"/>
        <xdr:cNvSpPr txBox="1"/>
      </xdr:nvSpPr>
      <xdr:spPr>
        <a:xfrm>
          <a:off x="830794" y="131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60601</xdr:rowOff>
    </xdr:from>
    <xdr:to>
      <xdr:col>6</xdr:col>
      <xdr:colOff>511175</xdr:colOff>
      <xdr:row>98</xdr:row>
      <xdr:rowOff>74597</xdr:rowOff>
    </xdr:to>
    <xdr:cxnSp macro="">
      <xdr:nvCxnSpPr>
        <xdr:cNvPr id="237" name="直線コネクタ 236"/>
        <xdr:cNvCxnSpPr/>
      </xdr:nvCxnSpPr>
      <xdr:spPr>
        <a:xfrm flipV="1">
          <a:off x="3797300" y="1686270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68140</xdr:rowOff>
    </xdr:from>
    <xdr:to>
      <xdr:col>5</xdr:col>
      <xdr:colOff>358775</xdr:colOff>
      <xdr:row>98</xdr:row>
      <xdr:rowOff>74597</xdr:rowOff>
    </xdr:to>
    <xdr:cxnSp macro="">
      <xdr:nvCxnSpPr>
        <xdr:cNvPr id="240" name="直線コネクタ 239"/>
        <xdr:cNvCxnSpPr/>
      </xdr:nvCxnSpPr>
      <xdr:spPr>
        <a:xfrm>
          <a:off x="2908300" y="16870240"/>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41" name="フローチャート : 判断 240"/>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2" name="テキスト ボックス 241"/>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67211</xdr:rowOff>
    </xdr:from>
    <xdr:to>
      <xdr:col>4</xdr:col>
      <xdr:colOff>155575</xdr:colOff>
      <xdr:row>98</xdr:row>
      <xdr:rowOff>68140</xdr:rowOff>
    </xdr:to>
    <xdr:cxnSp macro="">
      <xdr:nvCxnSpPr>
        <xdr:cNvPr id="243" name="直線コネクタ 242"/>
        <xdr:cNvCxnSpPr/>
      </xdr:nvCxnSpPr>
      <xdr:spPr>
        <a:xfrm>
          <a:off x="2019300" y="16869311"/>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4" name="フローチャート : 判断 243"/>
        <xdr:cNvSpPr/>
      </xdr:nvSpPr>
      <xdr:spPr>
        <a:xfrm>
          <a:off x="2857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122124</xdr:rowOff>
    </xdr:from>
    <xdr:ext cx="534377" cy="259045"/>
    <xdr:sp macro="" textlink="">
      <xdr:nvSpPr>
        <xdr:cNvPr id="245" name="テキスト ボックス 244"/>
        <xdr:cNvSpPr txBox="1"/>
      </xdr:nvSpPr>
      <xdr:spPr>
        <a:xfrm>
          <a:off x="2641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67211</xdr:rowOff>
    </xdr:from>
    <xdr:to>
      <xdr:col>2</xdr:col>
      <xdr:colOff>638175</xdr:colOff>
      <xdr:row>98</xdr:row>
      <xdr:rowOff>70304</xdr:rowOff>
    </xdr:to>
    <xdr:cxnSp macro="">
      <xdr:nvCxnSpPr>
        <xdr:cNvPr id="246" name="直線コネクタ 245"/>
        <xdr:cNvCxnSpPr/>
      </xdr:nvCxnSpPr>
      <xdr:spPr>
        <a:xfrm flipV="1">
          <a:off x="1130300" y="16869311"/>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7" name="フローチャート : 判断 246"/>
        <xdr:cNvSpPr/>
      </xdr:nvSpPr>
      <xdr:spPr>
        <a:xfrm>
          <a:off x="1968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132481</xdr:rowOff>
    </xdr:from>
    <xdr:ext cx="534377" cy="259045"/>
    <xdr:sp macro="" textlink="">
      <xdr:nvSpPr>
        <xdr:cNvPr id="248" name="テキスト ボックス 247"/>
        <xdr:cNvSpPr txBox="1"/>
      </xdr:nvSpPr>
      <xdr:spPr>
        <a:xfrm>
          <a:off x="1752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9" name="フローチャート : 判断 248"/>
        <xdr:cNvSpPr/>
      </xdr:nvSpPr>
      <xdr:spPr>
        <a:xfrm>
          <a:off x="1079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142960</xdr:rowOff>
    </xdr:from>
    <xdr:ext cx="534377" cy="259045"/>
    <xdr:sp macro="" textlink="">
      <xdr:nvSpPr>
        <xdr:cNvPr id="250" name="テキスト ボックス 249"/>
        <xdr:cNvSpPr txBox="1"/>
      </xdr:nvSpPr>
      <xdr:spPr>
        <a:xfrm>
          <a:off x="863111" y="169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9801</xdr:rowOff>
    </xdr:from>
    <xdr:to>
      <xdr:col>6</xdr:col>
      <xdr:colOff>561975</xdr:colOff>
      <xdr:row>98</xdr:row>
      <xdr:rowOff>111401</xdr:rowOff>
    </xdr:to>
    <xdr:sp macro="" textlink="">
      <xdr:nvSpPr>
        <xdr:cNvPr id="256" name="円/楕円 255"/>
        <xdr:cNvSpPr/>
      </xdr:nvSpPr>
      <xdr:spPr>
        <a:xfrm>
          <a:off x="4584700" y="16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96178</xdr:rowOff>
    </xdr:from>
    <xdr:ext cx="534377" cy="259045"/>
    <xdr:sp macro="" textlink="">
      <xdr:nvSpPr>
        <xdr:cNvPr id="257" name="衛生費該当値テキスト"/>
        <xdr:cNvSpPr txBox="1"/>
      </xdr:nvSpPr>
      <xdr:spPr>
        <a:xfrm>
          <a:off x="4686300" y="167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23797</xdr:rowOff>
    </xdr:from>
    <xdr:to>
      <xdr:col>5</xdr:col>
      <xdr:colOff>409575</xdr:colOff>
      <xdr:row>98</xdr:row>
      <xdr:rowOff>125397</xdr:rowOff>
    </xdr:to>
    <xdr:sp macro="" textlink="">
      <xdr:nvSpPr>
        <xdr:cNvPr id="258" name="円/楕円 257"/>
        <xdr:cNvSpPr/>
      </xdr:nvSpPr>
      <xdr:spPr>
        <a:xfrm>
          <a:off x="3746500" y="16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116524</xdr:rowOff>
    </xdr:from>
    <xdr:ext cx="534377" cy="259045"/>
    <xdr:sp macro="" textlink="">
      <xdr:nvSpPr>
        <xdr:cNvPr id="259" name="テキスト ボックス 258"/>
        <xdr:cNvSpPr txBox="1"/>
      </xdr:nvSpPr>
      <xdr:spPr>
        <a:xfrm>
          <a:off x="3530111" y="169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17340</xdr:rowOff>
    </xdr:from>
    <xdr:to>
      <xdr:col>4</xdr:col>
      <xdr:colOff>206375</xdr:colOff>
      <xdr:row>98</xdr:row>
      <xdr:rowOff>118940</xdr:rowOff>
    </xdr:to>
    <xdr:sp macro="" textlink="">
      <xdr:nvSpPr>
        <xdr:cNvPr id="260" name="円/楕円 259"/>
        <xdr:cNvSpPr/>
      </xdr:nvSpPr>
      <xdr:spPr>
        <a:xfrm>
          <a:off x="2857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135467</xdr:rowOff>
    </xdr:from>
    <xdr:ext cx="534377" cy="259045"/>
    <xdr:sp macro="" textlink="">
      <xdr:nvSpPr>
        <xdr:cNvPr id="261" name="テキスト ボックス 260"/>
        <xdr:cNvSpPr txBox="1"/>
      </xdr:nvSpPr>
      <xdr:spPr>
        <a:xfrm>
          <a:off x="2641111" y="165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16411</xdr:rowOff>
    </xdr:from>
    <xdr:to>
      <xdr:col>3</xdr:col>
      <xdr:colOff>3175</xdr:colOff>
      <xdr:row>98</xdr:row>
      <xdr:rowOff>118011</xdr:rowOff>
    </xdr:to>
    <xdr:sp macro="" textlink="">
      <xdr:nvSpPr>
        <xdr:cNvPr id="262" name="円/楕円 261"/>
        <xdr:cNvSpPr/>
      </xdr:nvSpPr>
      <xdr:spPr>
        <a:xfrm>
          <a:off x="1968500" y="168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134538</xdr:rowOff>
    </xdr:from>
    <xdr:ext cx="534377" cy="259045"/>
    <xdr:sp macro="" textlink="">
      <xdr:nvSpPr>
        <xdr:cNvPr id="263" name="テキスト ボックス 262"/>
        <xdr:cNvSpPr txBox="1"/>
      </xdr:nvSpPr>
      <xdr:spPr>
        <a:xfrm>
          <a:off x="1752111" y="165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19504</xdr:rowOff>
    </xdr:from>
    <xdr:to>
      <xdr:col>1</xdr:col>
      <xdr:colOff>485775</xdr:colOff>
      <xdr:row>98</xdr:row>
      <xdr:rowOff>121104</xdr:rowOff>
    </xdr:to>
    <xdr:sp macro="" textlink="">
      <xdr:nvSpPr>
        <xdr:cNvPr id="264" name="円/楕円 263"/>
        <xdr:cNvSpPr/>
      </xdr:nvSpPr>
      <xdr:spPr>
        <a:xfrm>
          <a:off x="1079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137631</xdr:rowOff>
    </xdr:from>
    <xdr:ext cx="534377" cy="259045"/>
    <xdr:sp macro="" textlink="">
      <xdr:nvSpPr>
        <xdr:cNvPr id="265" name="テキスト ボックス 264"/>
        <xdr:cNvSpPr txBox="1"/>
      </xdr:nvSpPr>
      <xdr:spPr>
        <a:xfrm>
          <a:off x="863111" y="16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53387</xdr:rowOff>
    </xdr:from>
    <xdr:to>
      <xdr:col>15</xdr:col>
      <xdr:colOff>180975</xdr:colOff>
      <xdr:row>39</xdr:row>
      <xdr:rowOff>80934</xdr:rowOff>
    </xdr:to>
    <xdr:cxnSp macro="">
      <xdr:nvCxnSpPr>
        <xdr:cNvPr id="296" name="直線コネクタ 295"/>
        <xdr:cNvCxnSpPr/>
      </xdr:nvCxnSpPr>
      <xdr:spPr>
        <a:xfrm flipV="1">
          <a:off x="9639300" y="6739937"/>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63054</xdr:rowOff>
    </xdr:from>
    <xdr:to>
      <xdr:col>14</xdr:col>
      <xdr:colOff>28575</xdr:colOff>
      <xdr:row>39</xdr:row>
      <xdr:rowOff>80934</xdr:rowOff>
    </xdr:to>
    <xdr:cxnSp macro="">
      <xdr:nvCxnSpPr>
        <xdr:cNvPr id="299" name="直線コネクタ 298"/>
        <xdr:cNvCxnSpPr/>
      </xdr:nvCxnSpPr>
      <xdr:spPr>
        <a:xfrm>
          <a:off x="8750300" y="6749604"/>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5314</xdr:rowOff>
    </xdr:from>
    <xdr:to>
      <xdr:col>14</xdr:col>
      <xdr:colOff>79375</xdr:colOff>
      <xdr:row>39</xdr:row>
      <xdr:rowOff>106914</xdr:rowOff>
    </xdr:to>
    <xdr:sp macro="" textlink="">
      <xdr:nvSpPr>
        <xdr:cNvPr id="300" name="フローチャート : 判断 299"/>
        <xdr:cNvSpPr/>
      </xdr:nvSpPr>
      <xdr:spPr>
        <a:xfrm>
          <a:off x="9588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123441</xdr:rowOff>
    </xdr:from>
    <xdr:ext cx="469744" cy="259045"/>
    <xdr:sp macro="" textlink="">
      <xdr:nvSpPr>
        <xdr:cNvPr id="301" name="テキスト ボックス 300"/>
        <xdr:cNvSpPr txBox="1"/>
      </xdr:nvSpPr>
      <xdr:spPr>
        <a:xfrm>
          <a:off x="9404427"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41141</xdr:rowOff>
    </xdr:from>
    <xdr:to>
      <xdr:col>12</xdr:col>
      <xdr:colOff>511175</xdr:colOff>
      <xdr:row>39</xdr:row>
      <xdr:rowOff>63054</xdr:rowOff>
    </xdr:to>
    <xdr:cxnSp macro="">
      <xdr:nvCxnSpPr>
        <xdr:cNvPr id="302" name="直線コネクタ 301"/>
        <xdr:cNvCxnSpPr/>
      </xdr:nvCxnSpPr>
      <xdr:spPr>
        <a:xfrm>
          <a:off x="7861300" y="6727691"/>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6327</xdr:rowOff>
    </xdr:from>
    <xdr:to>
      <xdr:col>12</xdr:col>
      <xdr:colOff>561975</xdr:colOff>
      <xdr:row>39</xdr:row>
      <xdr:rowOff>107927</xdr:rowOff>
    </xdr:to>
    <xdr:sp macro="" textlink="">
      <xdr:nvSpPr>
        <xdr:cNvPr id="303" name="フローチャート : 判断 302"/>
        <xdr:cNvSpPr/>
      </xdr:nvSpPr>
      <xdr:spPr>
        <a:xfrm>
          <a:off x="8699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124453</xdr:rowOff>
    </xdr:from>
    <xdr:ext cx="469744" cy="259045"/>
    <xdr:sp macro="" textlink="">
      <xdr:nvSpPr>
        <xdr:cNvPr id="304" name="テキスト ボックス 303"/>
        <xdr:cNvSpPr txBox="1"/>
      </xdr:nvSpPr>
      <xdr:spPr>
        <a:xfrm>
          <a:off x="8515427"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164193</xdr:rowOff>
    </xdr:from>
    <xdr:to>
      <xdr:col>11</xdr:col>
      <xdr:colOff>307975</xdr:colOff>
      <xdr:row>39</xdr:row>
      <xdr:rowOff>41141</xdr:rowOff>
    </xdr:to>
    <xdr:cxnSp macro="">
      <xdr:nvCxnSpPr>
        <xdr:cNvPr id="305" name="直線コネクタ 304"/>
        <xdr:cNvCxnSpPr/>
      </xdr:nvCxnSpPr>
      <xdr:spPr>
        <a:xfrm>
          <a:off x="6972300" y="6679293"/>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171408</xdr:rowOff>
    </xdr:from>
    <xdr:to>
      <xdr:col>11</xdr:col>
      <xdr:colOff>358775</xdr:colOff>
      <xdr:row>39</xdr:row>
      <xdr:rowOff>101558</xdr:rowOff>
    </xdr:to>
    <xdr:sp macro="" textlink="">
      <xdr:nvSpPr>
        <xdr:cNvPr id="306" name="フローチャート : 判断 305"/>
        <xdr:cNvSpPr/>
      </xdr:nvSpPr>
      <xdr:spPr>
        <a:xfrm>
          <a:off x="7810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92685</xdr:rowOff>
    </xdr:from>
    <xdr:ext cx="469744" cy="259045"/>
    <xdr:sp macro="" textlink="">
      <xdr:nvSpPr>
        <xdr:cNvPr id="307" name="テキスト ボックス 306"/>
        <xdr:cNvSpPr txBox="1"/>
      </xdr:nvSpPr>
      <xdr:spPr>
        <a:xfrm>
          <a:off x="7626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167032</xdr:rowOff>
    </xdr:from>
    <xdr:to>
      <xdr:col>10</xdr:col>
      <xdr:colOff>155575</xdr:colOff>
      <xdr:row>39</xdr:row>
      <xdr:rowOff>97182</xdr:rowOff>
    </xdr:to>
    <xdr:sp macro="" textlink="">
      <xdr:nvSpPr>
        <xdr:cNvPr id="308" name="フローチャート : 判断 307"/>
        <xdr:cNvSpPr/>
      </xdr:nvSpPr>
      <xdr:spPr>
        <a:xfrm>
          <a:off x="6921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88309</xdr:rowOff>
    </xdr:from>
    <xdr:ext cx="469744" cy="259045"/>
    <xdr:sp macro="" textlink="">
      <xdr:nvSpPr>
        <xdr:cNvPr id="309" name="テキスト ボックス 308"/>
        <xdr:cNvSpPr txBox="1"/>
      </xdr:nvSpPr>
      <xdr:spPr>
        <a:xfrm>
          <a:off x="6737427" y="67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2587</xdr:rowOff>
    </xdr:from>
    <xdr:to>
      <xdr:col>15</xdr:col>
      <xdr:colOff>231775</xdr:colOff>
      <xdr:row>39</xdr:row>
      <xdr:rowOff>104187</xdr:rowOff>
    </xdr:to>
    <xdr:sp macro="" textlink="">
      <xdr:nvSpPr>
        <xdr:cNvPr id="315" name="円/楕円 314"/>
        <xdr:cNvSpPr/>
      </xdr:nvSpPr>
      <xdr:spPr>
        <a:xfrm>
          <a:off x="10426700" y="66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133414</xdr:rowOff>
    </xdr:from>
    <xdr:ext cx="469744" cy="259045"/>
    <xdr:sp macro="" textlink="">
      <xdr:nvSpPr>
        <xdr:cNvPr id="316" name="労働費該当値テキスト"/>
        <xdr:cNvSpPr txBox="1"/>
      </xdr:nvSpPr>
      <xdr:spPr>
        <a:xfrm>
          <a:off x="10528300" y="647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30134</xdr:rowOff>
    </xdr:from>
    <xdr:to>
      <xdr:col>14</xdr:col>
      <xdr:colOff>79375</xdr:colOff>
      <xdr:row>39</xdr:row>
      <xdr:rowOff>131734</xdr:rowOff>
    </xdr:to>
    <xdr:sp macro="" textlink="">
      <xdr:nvSpPr>
        <xdr:cNvPr id="317" name="円/楕円 316"/>
        <xdr:cNvSpPr/>
      </xdr:nvSpPr>
      <xdr:spPr>
        <a:xfrm>
          <a:off x="95885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122861</xdr:rowOff>
    </xdr:from>
    <xdr:ext cx="469744" cy="259045"/>
    <xdr:sp macro="" textlink="">
      <xdr:nvSpPr>
        <xdr:cNvPr id="318" name="テキスト ボックス 317"/>
        <xdr:cNvSpPr txBox="1"/>
      </xdr:nvSpPr>
      <xdr:spPr>
        <a:xfrm>
          <a:off x="9404427" y="68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12254</xdr:rowOff>
    </xdr:from>
    <xdr:to>
      <xdr:col>12</xdr:col>
      <xdr:colOff>561975</xdr:colOff>
      <xdr:row>39</xdr:row>
      <xdr:rowOff>113854</xdr:rowOff>
    </xdr:to>
    <xdr:sp macro="" textlink="">
      <xdr:nvSpPr>
        <xdr:cNvPr id="319" name="円/楕円 318"/>
        <xdr:cNvSpPr/>
      </xdr:nvSpPr>
      <xdr:spPr>
        <a:xfrm>
          <a:off x="8699500" y="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104981</xdr:rowOff>
    </xdr:from>
    <xdr:ext cx="469744" cy="259045"/>
    <xdr:sp macro="" textlink="">
      <xdr:nvSpPr>
        <xdr:cNvPr id="320" name="テキスト ボックス 319"/>
        <xdr:cNvSpPr txBox="1"/>
      </xdr:nvSpPr>
      <xdr:spPr>
        <a:xfrm>
          <a:off x="8515427" y="67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161791</xdr:rowOff>
    </xdr:from>
    <xdr:to>
      <xdr:col>11</xdr:col>
      <xdr:colOff>358775</xdr:colOff>
      <xdr:row>39</xdr:row>
      <xdr:rowOff>91941</xdr:rowOff>
    </xdr:to>
    <xdr:sp macro="" textlink="">
      <xdr:nvSpPr>
        <xdr:cNvPr id="321" name="円/楕円 320"/>
        <xdr:cNvSpPr/>
      </xdr:nvSpPr>
      <xdr:spPr>
        <a:xfrm>
          <a:off x="7810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108468</xdr:rowOff>
    </xdr:from>
    <xdr:ext cx="469744" cy="259045"/>
    <xdr:sp macro="" textlink="">
      <xdr:nvSpPr>
        <xdr:cNvPr id="322" name="テキスト ボックス 321"/>
        <xdr:cNvSpPr txBox="1"/>
      </xdr:nvSpPr>
      <xdr:spPr>
        <a:xfrm>
          <a:off x="7626427" y="64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113393</xdr:rowOff>
    </xdr:from>
    <xdr:to>
      <xdr:col>10</xdr:col>
      <xdr:colOff>155575</xdr:colOff>
      <xdr:row>39</xdr:row>
      <xdr:rowOff>43543</xdr:rowOff>
    </xdr:to>
    <xdr:sp macro="" textlink="">
      <xdr:nvSpPr>
        <xdr:cNvPr id="323" name="円/楕円 322"/>
        <xdr:cNvSpPr/>
      </xdr:nvSpPr>
      <xdr:spPr>
        <a:xfrm>
          <a:off x="6921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60070</xdr:rowOff>
    </xdr:from>
    <xdr:ext cx="469744" cy="259045"/>
    <xdr:sp macro="" textlink="">
      <xdr:nvSpPr>
        <xdr:cNvPr id="324" name="テキスト ボックス 323"/>
        <xdr:cNvSpPr txBox="1"/>
      </xdr:nvSpPr>
      <xdr:spPr>
        <a:xfrm>
          <a:off x="6737427" y="640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159190</xdr:rowOff>
    </xdr:from>
    <xdr:to>
      <xdr:col>15</xdr:col>
      <xdr:colOff>180975</xdr:colOff>
      <xdr:row>58</xdr:row>
      <xdr:rowOff>4946</xdr:rowOff>
    </xdr:to>
    <xdr:cxnSp macro="">
      <xdr:nvCxnSpPr>
        <xdr:cNvPr id="353" name="直線コネクタ 352"/>
        <xdr:cNvCxnSpPr/>
      </xdr:nvCxnSpPr>
      <xdr:spPr>
        <a:xfrm flipV="1">
          <a:off x="9639300" y="9931840"/>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4946</xdr:rowOff>
    </xdr:from>
    <xdr:to>
      <xdr:col>14</xdr:col>
      <xdr:colOff>28575</xdr:colOff>
      <xdr:row>58</xdr:row>
      <xdr:rowOff>34692</xdr:rowOff>
    </xdr:to>
    <xdr:cxnSp macro="">
      <xdr:nvCxnSpPr>
        <xdr:cNvPr id="356" name="直線コネクタ 355"/>
        <xdr:cNvCxnSpPr/>
      </xdr:nvCxnSpPr>
      <xdr:spPr>
        <a:xfrm flipV="1">
          <a:off x="8750300" y="9949046"/>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143469</xdr:rowOff>
    </xdr:from>
    <xdr:to>
      <xdr:col>14</xdr:col>
      <xdr:colOff>79375</xdr:colOff>
      <xdr:row>58</xdr:row>
      <xdr:rowOff>73619</xdr:rowOff>
    </xdr:to>
    <xdr:sp macro="" textlink="">
      <xdr:nvSpPr>
        <xdr:cNvPr id="357" name="フローチャート : 判断 356"/>
        <xdr:cNvSpPr/>
      </xdr:nvSpPr>
      <xdr:spPr>
        <a:xfrm>
          <a:off x="9588500" y="99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64746</xdr:rowOff>
    </xdr:from>
    <xdr:ext cx="599010" cy="259045"/>
    <xdr:sp macro="" textlink="">
      <xdr:nvSpPr>
        <xdr:cNvPr id="358" name="テキスト ボックス 357"/>
        <xdr:cNvSpPr txBox="1"/>
      </xdr:nvSpPr>
      <xdr:spPr>
        <a:xfrm>
          <a:off x="9339794" y="100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33834</xdr:rowOff>
    </xdr:from>
    <xdr:to>
      <xdr:col>12</xdr:col>
      <xdr:colOff>511175</xdr:colOff>
      <xdr:row>58</xdr:row>
      <xdr:rowOff>34692</xdr:rowOff>
    </xdr:to>
    <xdr:cxnSp macro="">
      <xdr:nvCxnSpPr>
        <xdr:cNvPr id="359" name="直線コネクタ 358"/>
        <xdr:cNvCxnSpPr/>
      </xdr:nvCxnSpPr>
      <xdr:spPr>
        <a:xfrm>
          <a:off x="7861300" y="997793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91946</xdr:rowOff>
    </xdr:from>
    <xdr:to>
      <xdr:col>12</xdr:col>
      <xdr:colOff>561975</xdr:colOff>
      <xdr:row>59</xdr:row>
      <xdr:rowOff>22096</xdr:rowOff>
    </xdr:to>
    <xdr:sp macro="" textlink="">
      <xdr:nvSpPr>
        <xdr:cNvPr id="360" name="フローチャート : 判断 359"/>
        <xdr:cNvSpPr/>
      </xdr:nvSpPr>
      <xdr:spPr>
        <a:xfrm>
          <a:off x="8699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13223</xdr:rowOff>
    </xdr:from>
    <xdr:ext cx="534377" cy="259045"/>
    <xdr:sp macro="" textlink="">
      <xdr:nvSpPr>
        <xdr:cNvPr id="361" name="テキスト ボックス 360"/>
        <xdr:cNvSpPr txBox="1"/>
      </xdr:nvSpPr>
      <xdr:spPr>
        <a:xfrm>
          <a:off x="8483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33834</xdr:rowOff>
    </xdr:from>
    <xdr:to>
      <xdr:col>11</xdr:col>
      <xdr:colOff>307975</xdr:colOff>
      <xdr:row>58</xdr:row>
      <xdr:rowOff>41619</xdr:rowOff>
    </xdr:to>
    <xdr:cxnSp macro="">
      <xdr:nvCxnSpPr>
        <xdr:cNvPr id="362" name="直線コネクタ 361"/>
        <xdr:cNvCxnSpPr/>
      </xdr:nvCxnSpPr>
      <xdr:spPr>
        <a:xfrm flipV="1">
          <a:off x="6972300" y="9977934"/>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90944</xdr:rowOff>
    </xdr:from>
    <xdr:to>
      <xdr:col>11</xdr:col>
      <xdr:colOff>358775</xdr:colOff>
      <xdr:row>59</xdr:row>
      <xdr:rowOff>21094</xdr:rowOff>
    </xdr:to>
    <xdr:sp macro="" textlink="">
      <xdr:nvSpPr>
        <xdr:cNvPr id="363" name="フローチャート : 判断 362"/>
        <xdr:cNvSpPr/>
      </xdr:nvSpPr>
      <xdr:spPr>
        <a:xfrm>
          <a:off x="7810500" y="1003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12221</xdr:rowOff>
    </xdr:from>
    <xdr:ext cx="534377" cy="259045"/>
    <xdr:sp macro="" textlink="">
      <xdr:nvSpPr>
        <xdr:cNvPr id="364" name="テキスト ボックス 363"/>
        <xdr:cNvSpPr txBox="1"/>
      </xdr:nvSpPr>
      <xdr:spPr>
        <a:xfrm>
          <a:off x="7594111" y="101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98086</xdr:rowOff>
    </xdr:from>
    <xdr:to>
      <xdr:col>10</xdr:col>
      <xdr:colOff>155575</xdr:colOff>
      <xdr:row>59</xdr:row>
      <xdr:rowOff>28236</xdr:rowOff>
    </xdr:to>
    <xdr:sp macro="" textlink="">
      <xdr:nvSpPr>
        <xdr:cNvPr id="365" name="フローチャート : 判断 364"/>
        <xdr:cNvSpPr/>
      </xdr:nvSpPr>
      <xdr:spPr>
        <a:xfrm>
          <a:off x="6921500" y="1004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19363</xdr:rowOff>
    </xdr:from>
    <xdr:ext cx="534377" cy="259045"/>
    <xdr:sp macro="" textlink="">
      <xdr:nvSpPr>
        <xdr:cNvPr id="366" name="テキスト ボックス 365"/>
        <xdr:cNvSpPr txBox="1"/>
      </xdr:nvSpPr>
      <xdr:spPr>
        <a:xfrm>
          <a:off x="6705111" y="10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108390</xdr:rowOff>
    </xdr:from>
    <xdr:to>
      <xdr:col>15</xdr:col>
      <xdr:colOff>231775</xdr:colOff>
      <xdr:row>58</xdr:row>
      <xdr:rowOff>38540</xdr:rowOff>
    </xdr:to>
    <xdr:sp macro="" textlink="">
      <xdr:nvSpPr>
        <xdr:cNvPr id="372" name="円/楕円 371"/>
        <xdr:cNvSpPr/>
      </xdr:nvSpPr>
      <xdr:spPr>
        <a:xfrm>
          <a:off x="10426700" y="98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131267</xdr:rowOff>
    </xdr:from>
    <xdr:ext cx="599010" cy="259045"/>
    <xdr:sp macro="" textlink="">
      <xdr:nvSpPr>
        <xdr:cNvPr id="373" name="農林水産業費該当値テキスト"/>
        <xdr:cNvSpPr txBox="1"/>
      </xdr:nvSpPr>
      <xdr:spPr>
        <a:xfrm>
          <a:off x="10528300" y="973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125596</xdr:rowOff>
    </xdr:from>
    <xdr:to>
      <xdr:col>14</xdr:col>
      <xdr:colOff>79375</xdr:colOff>
      <xdr:row>58</xdr:row>
      <xdr:rowOff>55746</xdr:rowOff>
    </xdr:to>
    <xdr:sp macro="" textlink="">
      <xdr:nvSpPr>
        <xdr:cNvPr id="374" name="円/楕円 373"/>
        <xdr:cNvSpPr/>
      </xdr:nvSpPr>
      <xdr:spPr>
        <a:xfrm>
          <a:off x="9588500" y="98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72273</xdr:rowOff>
    </xdr:from>
    <xdr:ext cx="599010" cy="259045"/>
    <xdr:sp macro="" textlink="">
      <xdr:nvSpPr>
        <xdr:cNvPr id="375" name="テキスト ボックス 374"/>
        <xdr:cNvSpPr txBox="1"/>
      </xdr:nvSpPr>
      <xdr:spPr>
        <a:xfrm>
          <a:off x="9339794" y="967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155342</xdr:rowOff>
    </xdr:from>
    <xdr:to>
      <xdr:col>12</xdr:col>
      <xdr:colOff>561975</xdr:colOff>
      <xdr:row>58</xdr:row>
      <xdr:rowOff>85492</xdr:rowOff>
    </xdr:to>
    <xdr:sp macro="" textlink="">
      <xdr:nvSpPr>
        <xdr:cNvPr id="376" name="円/楕円 375"/>
        <xdr:cNvSpPr/>
      </xdr:nvSpPr>
      <xdr:spPr>
        <a:xfrm>
          <a:off x="8699500" y="99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102019</xdr:rowOff>
    </xdr:from>
    <xdr:ext cx="534377" cy="259045"/>
    <xdr:sp macro="" textlink="">
      <xdr:nvSpPr>
        <xdr:cNvPr id="377" name="テキスト ボックス 376"/>
        <xdr:cNvSpPr txBox="1"/>
      </xdr:nvSpPr>
      <xdr:spPr>
        <a:xfrm>
          <a:off x="8483111" y="97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154484</xdr:rowOff>
    </xdr:from>
    <xdr:to>
      <xdr:col>11</xdr:col>
      <xdr:colOff>358775</xdr:colOff>
      <xdr:row>58</xdr:row>
      <xdr:rowOff>84634</xdr:rowOff>
    </xdr:to>
    <xdr:sp macro="" textlink="">
      <xdr:nvSpPr>
        <xdr:cNvPr id="378" name="円/楕円 377"/>
        <xdr:cNvSpPr/>
      </xdr:nvSpPr>
      <xdr:spPr>
        <a:xfrm>
          <a:off x="7810500" y="99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101161</xdr:rowOff>
    </xdr:from>
    <xdr:ext cx="534377" cy="259045"/>
    <xdr:sp macro="" textlink="">
      <xdr:nvSpPr>
        <xdr:cNvPr id="379" name="テキスト ボックス 378"/>
        <xdr:cNvSpPr txBox="1"/>
      </xdr:nvSpPr>
      <xdr:spPr>
        <a:xfrm>
          <a:off x="7594111" y="97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162269</xdr:rowOff>
    </xdr:from>
    <xdr:to>
      <xdr:col>10</xdr:col>
      <xdr:colOff>155575</xdr:colOff>
      <xdr:row>58</xdr:row>
      <xdr:rowOff>92419</xdr:rowOff>
    </xdr:to>
    <xdr:sp macro="" textlink="">
      <xdr:nvSpPr>
        <xdr:cNvPr id="380" name="円/楕円 379"/>
        <xdr:cNvSpPr/>
      </xdr:nvSpPr>
      <xdr:spPr>
        <a:xfrm>
          <a:off x="6921500" y="99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108946</xdr:rowOff>
    </xdr:from>
    <xdr:ext cx="534377" cy="259045"/>
    <xdr:sp macro="" textlink="">
      <xdr:nvSpPr>
        <xdr:cNvPr id="381" name="テキスト ボックス 380"/>
        <xdr:cNvSpPr txBox="1"/>
      </xdr:nvSpPr>
      <xdr:spPr>
        <a:xfrm>
          <a:off x="6705111" y="97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30631</xdr:rowOff>
    </xdr:from>
    <xdr:to>
      <xdr:col>15</xdr:col>
      <xdr:colOff>180975</xdr:colOff>
      <xdr:row>79</xdr:row>
      <xdr:rowOff>32119</xdr:rowOff>
    </xdr:to>
    <xdr:cxnSp macro="">
      <xdr:nvCxnSpPr>
        <xdr:cNvPr id="410" name="直線コネクタ 409"/>
        <xdr:cNvCxnSpPr/>
      </xdr:nvCxnSpPr>
      <xdr:spPr>
        <a:xfrm flipV="1">
          <a:off x="9639300" y="13575181"/>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32119</xdr:rowOff>
    </xdr:from>
    <xdr:to>
      <xdr:col>14</xdr:col>
      <xdr:colOff>28575</xdr:colOff>
      <xdr:row>79</xdr:row>
      <xdr:rowOff>34058</xdr:rowOff>
    </xdr:to>
    <xdr:cxnSp macro="">
      <xdr:nvCxnSpPr>
        <xdr:cNvPr id="413" name="直線コネクタ 412"/>
        <xdr:cNvCxnSpPr/>
      </xdr:nvCxnSpPr>
      <xdr:spPr>
        <a:xfrm flipV="1">
          <a:off x="8750300" y="13576669"/>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85669</xdr:rowOff>
    </xdr:from>
    <xdr:to>
      <xdr:col>14</xdr:col>
      <xdr:colOff>79375</xdr:colOff>
      <xdr:row>79</xdr:row>
      <xdr:rowOff>15819</xdr:rowOff>
    </xdr:to>
    <xdr:sp macro="" textlink="">
      <xdr:nvSpPr>
        <xdr:cNvPr id="414" name="フローチャート : 判断 413"/>
        <xdr:cNvSpPr/>
      </xdr:nvSpPr>
      <xdr:spPr>
        <a:xfrm>
          <a:off x="9588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32346</xdr:rowOff>
    </xdr:from>
    <xdr:ext cx="534377" cy="259045"/>
    <xdr:sp macro="" textlink="">
      <xdr:nvSpPr>
        <xdr:cNvPr id="415" name="テキスト ボックス 414"/>
        <xdr:cNvSpPr txBox="1"/>
      </xdr:nvSpPr>
      <xdr:spPr>
        <a:xfrm>
          <a:off x="9372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34058</xdr:rowOff>
    </xdr:from>
    <xdr:to>
      <xdr:col>12</xdr:col>
      <xdr:colOff>511175</xdr:colOff>
      <xdr:row>79</xdr:row>
      <xdr:rowOff>37671</xdr:rowOff>
    </xdr:to>
    <xdr:cxnSp macro="">
      <xdr:nvCxnSpPr>
        <xdr:cNvPr id="416" name="直線コネクタ 415"/>
        <xdr:cNvCxnSpPr/>
      </xdr:nvCxnSpPr>
      <xdr:spPr>
        <a:xfrm flipV="1">
          <a:off x="7861300" y="13578608"/>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125349</xdr:rowOff>
    </xdr:from>
    <xdr:to>
      <xdr:col>12</xdr:col>
      <xdr:colOff>561975</xdr:colOff>
      <xdr:row>79</xdr:row>
      <xdr:rowOff>55499</xdr:rowOff>
    </xdr:to>
    <xdr:sp macro="" textlink="">
      <xdr:nvSpPr>
        <xdr:cNvPr id="417" name="フローチャート : 判断 416"/>
        <xdr:cNvSpPr/>
      </xdr:nvSpPr>
      <xdr:spPr>
        <a:xfrm>
          <a:off x="8699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72026</xdr:rowOff>
    </xdr:from>
    <xdr:ext cx="534377" cy="259045"/>
    <xdr:sp macro="" textlink="">
      <xdr:nvSpPr>
        <xdr:cNvPr id="418" name="テキスト ボックス 417"/>
        <xdr:cNvSpPr txBox="1"/>
      </xdr:nvSpPr>
      <xdr:spPr>
        <a:xfrm>
          <a:off x="8483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37671</xdr:rowOff>
    </xdr:from>
    <xdr:to>
      <xdr:col>11</xdr:col>
      <xdr:colOff>307975</xdr:colOff>
      <xdr:row>79</xdr:row>
      <xdr:rowOff>38238</xdr:rowOff>
    </xdr:to>
    <xdr:cxnSp macro="">
      <xdr:nvCxnSpPr>
        <xdr:cNvPr id="419" name="直線コネクタ 418"/>
        <xdr:cNvCxnSpPr/>
      </xdr:nvCxnSpPr>
      <xdr:spPr>
        <a:xfrm flipV="1">
          <a:off x="6972300" y="13582221"/>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131336</xdr:rowOff>
    </xdr:from>
    <xdr:to>
      <xdr:col>11</xdr:col>
      <xdr:colOff>358775</xdr:colOff>
      <xdr:row>79</xdr:row>
      <xdr:rowOff>61486</xdr:rowOff>
    </xdr:to>
    <xdr:sp macro="" textlink="">
      <xdr:nvSpPr>
        <xdr:cNvPr id="420" name="フローチャート : 判断 419"/>
        <xdr:cNvSpPr/>
      </xdr:nvSpPr>
      <xdr:spPr>
        <a:xfrm>
          <a:off x="7810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78013</xdr:rowOff>
    </xdr:from>
    <xdr:ext cx="534377" cy="259045"/>
    <xdr:sp macro="" textlink="">
      <xdr:nvSpPr>
        <xdr:cNvPr id="421" name="テキスト ボックス 420"/>
        <xdr:cNvSpPr txBox="1"/>
      </xdr:nvSpPr>
      <xdr:spPr>
        <a:xfrm>
          <a:off x="7594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131869</xdr:rowOff>
    </xdr:from>
    <xdr:to>
      <xdr:col>10</xdr:col>
      <xdr:colOff>155575</xdr:colOff>
      <xdr:row>79</xdr:row>
      <xdr:rowOff>62019</xdr:rowOff>
    </xdr:to>
    <xdr:sp macro="" textlink="">
      <xdr:nvSpPr>
        <xdr:cNvPr id="422" name="フローチャート : 判断 421"/>
        <xdr:cNvSpPr/>
      </xdr:nvSpPr>
      <xdr:spPr>
        <a:xfrm>
          <a:off x="6921500" y="1350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78546</xdr:rowOff>
    </xdr:from>
    <xdr:ext cx="534377" cy="259045"/>
    <xdr:sp macro="" textlink="">
      <xdr:nvSpPr>
        <xdr:cNvPr id="423" name="テキスト ボックス 422"/>
        <xdr:cNvSpPr txBox="1"/>
      </xdr:nvSpPr>
      <xdr:spPr>
        <a:xfrm>
          <a:off x="6705111" y="132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151281</xdr:rowOff>
    </xdr:from>
    <xdr:to>
      <xdr:col>15</xdr:col>
      <xdr:colOff>231775</xdr:colOff>
      <xdr:row>79</xdr:row>
      <xdr:rowOff>81431</xdr:rowOff>
    </xdr:to>
    <xdr:sp macro="" textlink="">
      <xdr:nvSpPr>
        <xdr:cNvPr id="429" name="円/楕円 428"/>
        <xdr:cNvSpPr/>
      </xdr:nvSpPr>
      <xdr:spPr>
        <a:xfrm>
          <a:off x="10426700" y="135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66208</xdr:rowOff>
    </xdr:from>
    <xdr:ext cx="469744" cy="259045"/>
    <xdr:sp macro="" textlink="">
      <xdr:nvSpPr>
        <xdr:cNvPr id="430" name="商工費該当値テキスト"/>
        <xdr:cNvSpPr txBox="1"/>
      </xdr:nvSpPr>
      <xdr:spPr>
        <a:xfrm>
          <a:off x="10528300" y="1343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152769</xdr:rowOff>
    </xdr:from>
    <xdr:to>
      <xdr:col>14</xdr:col>
      <xdr:colOff>79375</xdr:colOff>
      <xdr:row>79</xdr:row>
      <xdr:rowOff>82919</xdr:rowOff>
    </xdr:to>
    <xdr:sp macro="" textlink="">
      <xdr:nvSpPr>
        <xdr:cNvPr id="431" name="円/楕円 430"/>
        <xdr:cNvSpPr/>
      </xdr:nvSpPr>
      <xdr:spPr>
        <a:xfrm>
          <a:off x="95885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74046</xdr:rowOff>
    </xdr:from>
    <xdr:ext cx="469744" cy="259045"/>
    <xdr:sp macro="" textlink="">
      <xdr:nvSpPr>
        <xdr:cNvPr id="432" name="テキスト ボックス 431"/>
        <xdr:cNvSpPr txBox="1"/>
      </xdr:nvSpPr>
      <xdr:spPr>
        <a:xfrm>
          <a:off x="9404427" y="136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154708</xdr:rowOff>
    </xdr:from>
    <xdr:to>
      <xdr:col>12</xdr:col>
      <xdr:colOff>561975</xdr:colOff>
      <xdr:row>79</xdr:row>
      <xdr:rowOff>84858</xdr:rowOff>
    </xdr:to>
    <xdr:sp macro="" textlink="">
      <xdr:nvSpPr>
        <xdr:cNvPr id="433" name="円/楕円 432"/>
        <xdr:cNvSpPr/>
      </xdr:nvSpPr>
      <xdr:spPr>
        <a:xfrm>
          <a:off x="8699500" y="135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75985</xdr:rowOff>
    </xdr:from>
    <xdr:ext cx="469744" cy="259045"/>
    <xdr:sp macro="" textlink="">
      <xdr:nvSpPr>
        <xdr:cNvPr id="434" name="テキスト ボックス 433"/>
        <xdr:cNvSpPr txBox="1"/>
      </xdr:nvSpPr>
      <xdr:spPr>
        <a:xfrm>
          <a:off x="8515427" y="136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158321</xdr:rowOff>
    </xdr:from>
    <xdr:to>
      <xdr:col>11</xdr:col>
      <xdr:colOff>358775</xdr:colOff>
      <xdr:row>79</xdr:row>
      <xdr:rowOff>88471</xdr:rowOff>
    </xdr:to>
    <xdr:sp macro="" textlink="">
      <xdr:nvSpPr>
        <xdr:cNvPr id="435" name="円/楕円 434"/>
        <xdr:cNvSpPr/>
      </xdr:nvSpPr>
      <xdr:spPr>
        <a:xfrm>
          <a:off x="7810500" y="13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79598</xdr:rowOff>
    </xdr:from>
    <xdr:ext cx="469744" cy="259045"/>
    <xdr:sp macro="" textlink="">
      <xdr:nvSpPr>
        <xdr:cNvPr id="436" name="テキスト ボックス 435"/>
        <xdr:cNvSpPr txBox="1"/>
      </xdr:nvSpPr>
      <xdr:spPr>
        <a:xfrm>
          <a:off x="7626427" y="1362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158888</xdr:rowOff>
    </xdr:from>
    <xdr:to>
      <xdr:col>10</xdr:col>
      <xdr:colOff>155575</xdr:colOff>
      <xdr:row>79</xdr:row>
      <xdr:rowOff>89038</xdr:rowOff>
    </xdr:to>
    <xdr:sp macro="" textlink="">
      <xdr:nvSpPr>
        <xdr:cNvPr id="437" name="円/楕円 436"/>
        <xdr:cNvSpPr/>
      </xdr:nvSpPr>
      <xdr:spPr>
        <a:xfrm>
          <a:off x="6921500" y="135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80165</xdr:rowOff>
    </xdr:from>
    <xdr:ext cx="469744" cy="259045"/>
    <xdr:sp macro="" textlink="">
      <xdr:nvSpPr>
        <xdr:cNvPr id="438" name="テキスト ボックス 437"/>
        <xdr:cNvSpPr txBox="1"/>
      </xdr:nvSpPr>
      <xdr:spPr>
        <a:xfrm>
          <a:off x="6737427" y="136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89934</xdr:rowOff>
    </xdr:from>
    <xdr:to>
      <xdr:col>15</xdr:col>
      <xdr:colOff>180975</xdr:colOff>
      <xdr:row>98</xdr:row>
      <xdr:rowOff>134897</xdr:rowOff>
    </xdr:to>
    <xdr:cxnSp macro="">
      <xdr:nvCxnSpPr>
        <xdr:cNvPr id="467" name="直線コネクタ 466"/>
        <xdr:cNvCxnSpPr/>
      </xdr:nvCxnSpPr>
      <xdr:spPr>
        <a:xfrm>
          <a:off x="9639300" y="16892034"/>
          <a:ext cx="8382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89934</xdr:rowOff>
    </xdr:from>
    <xdr:to>
      <xdr:col>14</xdr:col>
      <xdr:colOff>28575</xdr:colOff>
      <xdr:row>98</xdr:row>
      <xdr:rowOff>123923</xdr:rowOff>
    </xdr:to>
    <xdr:cxnSp macro="">
      <xdr:nvCxnSpPr>
        <xdr:cNvPr id="470" name="直線コネクタ 469"/>
        <xdr:cNvCxnSpPr/>
      </xdr:nvCxnSpPr>
      <xdr:spPr>
        <a:xfrm flipV="1">
          <a:off x="8750300" y="16892034"/>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58378</xdr:rowOff>
    </xdr:from>
    <xdr:to>
      <xdr:col>14</xdr:col>
      <xdr:colOff>79375</xdr:colOff>
      <xdr:row>98</xdr:row>
      <xdr:rowOff>159978</xdr:rowOff>
    </xdr:to>
    <xdr:sp macro="" textlink="">
      <xdr:nvSpPr>
        <xdr:cNvPr id="471" name="フローチャート : 判断 470"/>
        <xdr:cNvSpPr/>
      </xdr:nvSpPr>
      <xdr:spPr>
        <a:xfrm>
          <a:off x="9588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151105</xdr:rowOff>
    </xdr:from>
    <xdr:ext cx="599010" cy="259045"/>
    <xdr:sp macro="" textlink="">
      <xdr:nvSpPr>
        <xdr:cNvPr id="472" name="テキスト ボックス 471"/>
        <xdr:cNvSpPr txBox="1"/>
      </xdr:nvSpPr>
      <xdr:spPr>
        <a:xfrm>
          <a:off x="9339794"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123923</xdr:rowOff>
    </xdr:from>
    <xdr:to>
      <xdr:col>12</xdr:col>
      <xdr:colOff>511175</xdr:colOff>
      <xdr:row>98</xdr:row>
      <xdr:rowOff>127383</xdr:rowOff>
    </xdr:to>
    <xdr:cxnSp macro="">
      <xdr:nvCxnSpPr>
        <xdr:cNvPr id="473" name="直線コネクタ 472"/>
        <xdr:cNvCxnSpPr/>
      </xdr:nvCxnSpPr>
      <xdr:spPr>
        <a:xfrm flipV="1">
          <a:off x="7861300" y="1692602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108198</xdr:rowOff>
    </xdr:from>
    <xdr:to>
      <xdr:col>12</xdr:col>
      <xdr:colOff>561975</xdr:colOff>
      <xdr:row>99</xdr:row>
      <xdr:rowOff>38348</xdr:rowOff>
    </xdr:to>
    <xdr:sp macro="" textlink="">
      <xdr:nvSpPr>
        <xdr:cNvPr id="474" name="フローチャート : 判断 473"/>
        <xdr:cNvSpPr/>
      </xdr:nvSpPr>
      <xdr:spPr>
        <a:xfrm>
          <a:off x="8699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29475</xdr:rowOff>
    </xdr:from>
    <xdr:ext cx="534377" cy="259045"/>
    <xdr:sp macro="" textlink="">
      <xdr:nvSpPr>
        <xdr:cNvPr id="475" name="テキスト ボックス 474"/>
        <xdr:cNvSpPr txBox="1"/>
      </xdr:nvSpPr>
      <xdr:spPr>
        <a:xfrm>
          <a:off x="8483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111982</xdr:rowOff>
    </xdr:from>
    <xdr:to>
      <xdr:col>11</xdr:col>
      <xdr:colOff>307975</xdr:colOff>
      <xdr:row>98</xdr:row>
      <xdr:rowOff>127383</xdr:rowOff>
    </xdr:to>
    <xdr:cxnSp macro="">
      <xdr:nvCxnSpPr>
        <xdr:cNvPr id="476" name="直線コネクタ 475"/>
        <xdr:cNvCxnSpPr/>
      </xdr:nvCxnSpPr>
      <xdr:spPr>
        <a:xfrm>
          <a:off x="6972300" y="16914082"/>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107499</xdr:rowOff>
    </xdr:from>
    <xdr:to>
      <xdr:col>11</xdr:col>
      <xdr:colOff>358775</xdr:colOff>
      <xdr:row>99</xdr:row>
      <xdr:rowOff>37649</xdr:rowOff>
    </xdr:to>
    <xdr:sp macro="" textlink="">
      <xdr:nvSpPr>
        <xdr:cNvPr id="477" name="フローチャート : 判断 476"/>
        <xdr:cNvSpPr/>
      </xdr:nvSpPr>
      <xdr:spPr>
        <a:xfrm>
          <a:off x="7810500" y="1690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28776</xdr:rowOff>
    </xdr:from>
    <xdr:ext cx="534377" cy="259045"/>
    <xdr:sp macro="" textlink="">
      <xdr:nvSpPr>
        <xdr:cNvPr id="478" name="テキスト ボックス 477"/>
        <xdr:cNvSpPr txBox="1"/>
      </xdr:nvSpPr>
      <xdr:spPr>
        <a:xfrm>
          <a:off x="7594111" y="170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116306</xdr:rowOff>
    </xdr:from>
    <xdr:to>
      <xdr:col>10</xdr:col>
      <xdr:colOff>155575</xdr:colOff>
      <xdr:row>99</xdr:row>
      <xdr:rowOff>46456</xdr:rowOff>
    </xdr:to>
    <xdr:sp macro="" textlink="">
      <xdr:nvSpPr>
        <xdr:cNvPr id="479" name="フローチャート : 判断 478"/>
        <xdr:cNvSpPr/>
      </xdr:nvSpPr>
      <xdr:spPr>
        <a:xfrm>
          <a:off x="6921500" y="169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37583</xdr:rowOff>
    </xdr:from>
    <xdr:ext cx="534377" cy="259045"/>
    <xdr:sp macro="" textlink="">
      <xdr:nvSpPr>
        <xdr:cNvPr id="480" name="テキスト ボックス 479"/>
        <xdr:cNvSpPr txBox="1"/>
      </xdr:nvSpPr>
      <xdr:spPr>
        <a:xfrm>
          <a:off x="6705111" y="17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84097</xdr:rowOff>
    </xdr:from>
    <xdr:to>
      <xdr:col>15</xdr:col>
      <xdr:colOff>231775</xdr:colOff>
      <xdr:row>99</xdr:row>
      <xdr:rowOff>14247</xdr:rowOff>
    </xdr:to>
    <xdr:sp macro="" textlink="">
      <xdr:nvSpPr>
        <xdr:cNvPr id="486" name="円/楕円 485"/>
        <xdr:cNvSpPr/>
      </xdr:nvSpPr>
      <xdr:spPr>
        <a:xfrm>
          <a:off x="10426700" y="168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99010" cy="259045"/>
    <xdr:sp macro="" textlink="">
      <xdr:nvSpPr>
        <xdr:cNvPr id="487" name="土木費該当値テキスト"/>
        <xdr:cNvSpPr txBox="1"/>
      </xdr:nvSpPr>
      <xdr:spPr>
        <a:xfrm>
          <a:off x="10528300" y="1682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39134</xdr:rowOff>
    </xdr:from>
    <xdr:to>
      <xdr:col>14</xdr:col>
      <xdr:colOff>79375</xdr:colOff>
      <xdr:row>98</xdr:row>
      <xdr:rowOff>140734</xdr:rowOff>
    </xdr:to>
    <xdr:sp macro="" textlink="">
      <xdr:nvSpPr>
        <xdr:cNvPr id="488" name="円/楕円 487"/>
        <xdr:cNvSpPr/>
      </xdr:nvSpPr>
      <xdr:spPr>
        <a:xfrm>
          <a:off x="95885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157261</xdr:rowOff>
    </xdr:from>
    <xdr:ext cx="599010" cy="259045"/>
    <xdr:sp macro="" textlink="">
      <xdr:nvSpPr>
        <xdr:cNvPr id="489" name="テキスト ボックス 488"/>
        <xdr:cNvSpPr txBox="1"/>
      </xdr:nvSpPr>
      <xdr:spPr>
        <a:xfrm>
          <a:off x="9339794" y="1661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73123</xdr:rowOff>
    </xdr:from>
    <xdr:to>
      <xdr:col>12</xdr:col>
      <xdr:colOff>561975</xdr:colOff>
      <xdr:row>99</xdr:row>
      <xdr:rowOff>3273</xdr:rowOff>
    </xdr:to>
    <xdr:sp macro="" textlink="">
      <xdr:nvSpPr>
        <xdr:cNvPr id="490" name="円/楕円 489"/>
        <xdr:cNvSpPr/>
      </xdr:nvSpPr>
      <xdr:spPr>
        <a:xfrm>
          <a:off x="8699500" y="16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19800</xdr:rowOff>
    </xdr:from>
    <xdr:ext cx="599010" cy="259045"/>
    <xdr:sp macro="" textlink="">
      <xdr:nvSpPr>
        <xdr:cNvPr id="491" name="テキスト ボックス 490"/>
        <xdr:cNvSpPr txBox="1"/>
      </xdr:nvSpPr>
      <xdr:spPr>
        <a:xfrm>
          <a:off x="8450794" y="1665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76583</xdr:rowOff>
    </xdr:from>
    <xdr:to>
      <xdr:col>11</xdr:col>
      <xdr:colOff>358775</xdr:colOff>
      <xdr:row>99</xdr:row>
      <xdr:rowOff>6733</xdr:rowOff>
    </xdr:to>
    <xdr:sp macro="" textlink="">
      <xdr:nvSpPr>
        <xdr:cNvPr id="492" name="円/楕円 491"/>
        <xdr:cNvSpPr/>
      </xdr:nvSpPr>
      <xdr:spPr>
        <a:xfrm>
          <a:off x="7810500" y="1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23260</xdr:rowOff>
    </xdr:from>
    <xdr:ext cx="599010" cy="259045"/>
    <xdr:sp macro="" textlink="">
      <xdr:nvSpPr>
        <xdr:cNvPr id="493" name="テキスト ボックス 492"/>
        <xdr:cNvSpPr txBox="1"/>
      </xdr:nvSpPr>
      <xdr:spPr>
        <a:xfrm>
          <a:off x="7561794" y="16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61182</xdr:rowOff>
    </xdr:from>
    <xdr:to>
      <xdr:col>10</xdr:col>
      <xdr:colOff>155575</xdr:colOff>
      <xdr:row>98</xdr:row>
      <xdr:rowOff>162782</xdr:rowOff>
    </xdr:to>
    <xdr:sp macro="" textlink="">
      <xdr:nvSpPr>
        <xdr:cNvPr id="494" name="円/楕円 493"/>
        <xdr:cNvSpPr/>
      </xdr:nvSpPr>
      <xdr:spPr>
        <a:xfrm>
          <a:off x="6921500" y="168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7859</xdr:rowOff>
    </xdr:from>
    <xdr:ext cx="599010" cy="259045"/>
    <xdr:sp macro="" textlink="">
      <xdr:nvSpPr>
        <xdr:cNvPr id="495" name="テキスト ボックス 494"/>
        <xdr:cNvSpPr txBox="1"/>
      </xdr:nvSpPr>
      <xdr:spPr>
        <a:xfrm>
          <a:off x="6672794" y="166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118741</xdr:rowOff>
    </xdr:from>
    <xdr:to>
      <xdr:col>23</xdr:col>
      <xdr:colOff>517525</xdr:colOff>
      <xdr:row>38</xdr:row>
      <xdr:rowOff>127336</xdr:rowOff>
    </xdr:to>
    <xdr:cxnSp macro="">
      <xdr:nvCxnSpPr>
        <xdr:cNvPr id="526" name="直線コネクタ 525"/>
        <xdr:cNvCxnSpPr/>
      </xdr:nvCxnSpPr>
      <xdr:spPr>
        <a:xfrm flipV="1">
          <a:off x="15481300" y="6633841"/>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127336</xdr:rowOff>
    </xdr:from>
    <xdr:to>
      <xdr:col>22</xdr:col>
      <xdr:colOff>365125</xdr:colOff>
      <xdr:row>38</xdr:row>
      <xdr:rowOff>141208</xdr:rowOff>
    </xdr:to>
    <xdr:cxnSp macro="">
      <xdr:nvCxnSpPr>
        <xdr:cNvPr id="529" name="直線コネクタ 528"/>
        <xdr:cNvCxnSpPr/>
      </xdr:nvCxnSpPr>
      <xdr:spPr>
        <a:xfrm flipV="1">
          <a:off x="14592300" y="6642436"/>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16571</xdr:rowOff>
    </xdr:from>
    <xdr:to>
      <xdr:col>22</xdr:col>
      <xdr:colOff>415925</xdr:colOff>
      <xdr:row>38</xdr:row>
      <xdr:rowOff>118171</xdr:rowOff>
    </xdr:to>
    <xdr:sp macro="" textlink="">
      <xdr:nvSpPr>
        <xdr:cNvPr id="530" name="フローチャート : 判断 529"/>
        <xdr:cNvSpPr/>
      </xdr:nvSpPr>
      <xdr:spPr>
        <a:xfrm>
          <a:off x="15430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134698</xdr:rowOff>
    </xdr:from>
    <xdr:ext cx="534377" cy="259045"/>
    <xdr:sp macro="" textlink="">
      <xdr:nvSpPr>
        <xdr:cNvPr id="531" name="テキスト ボックス 530"/>
        <xdr:cNvSpPr txBox="1"/>
      </xdr:nvSpPr>
      <xdr:spPr>
        <a:xfrm>
          <a:off x="15214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87651</xdr:rowOff>
    </xdr:from>
    <xdr:to>
      <xdr:col>21</xdr:col>
      <xdr:colOff>161925</xdr:colOff>
      <xdr:row>38</xdr:row>
      <xdr:rowOff>141208</xdr:rowOff>
    </xdr:to>
    <xdr:cxnSp macro="">
      <xdr:nvCxnSpPr>
        <xdr:cNvPr id="532" name="直線コネクタ 531"/>
        <xdr:cNvCxnSpPr/>
      </xdr:nvCxnSpPr>
      <xdr:spPr>
        <a:xfrm>
          <a:off x="13703300" y="6431301"/>
          <a:ext cx="889000" cy="2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109372</xdr:rowOff>
    </xdr:from>
    <xdr:to>
      <xdr:col>21</xdr:col>
      <xdr:colOff>212725</xdr:colOff>
      <xdr:row>39</xdr:row>
      <xdr:rowOff>39522</xdr:rowOff>
    </xdr:to>
    <xdr:sp macro="" textlink="">
      <xdr:nvSpPr>
        <xdr:cNvPr id="533" name="フローチャート : 判断 532"/>
        <xdr:cNvSpPr/>
      </xdr:nvSpPr>
      <xdr:spPr>
        <a:xfrm>
          <a:off x="14541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30649</xdr:rowOff>
    </xdr:from>
    <xdr:ext cx="534377" cy="259045"/>
    <xdr:sp macro="" textlink="">
      <xdr:nvSpPr>
        <xdr:cNvPr id="534" name="テキスト ボックス 533"/>
        <xdr:cNvSpPr txBox="1"/>
      </xdr:nvSpPr>
      <xdr:spPr>
        <a:xfrm>
          <a:off x="14325111" y="671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163615</xdr:rowOff>
    </xdr:from>
    <xdr:to>
      <xdr:col>19</xdr:col>
      <xdr:colOff>644525</xdr:colOff>
      <xdr:row>37</xdr:row>
      <xdr:rowOff>87651</xdr:rowOff>
    </xdr:to>
    <xdr:cxnSp macro="">
      <xdr:nvCxnSpPr>
        <xdr:cNvPr id="535" name="直線コネクタ 534"/>
        <xdr:cNvCxnSpPr/>
      </xdr:nvCxnSpPr>
      <xdr:spPr>
        <a:xfrm>
          <a:off x="12814300" y="6335815"/>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112061</xdr:rowOff>
    </xdr:from>
    <xdr:to>
      <xdr:col>20</xdr:col>
      <xdr:colOff>9525</xdr:colOff>
      <xdr:row>39</xdr:row>
      <xdr:rowOff>42211</xdr:rowOff>
    </xdr:to>
    <xdr:sp macro="" textlink="">
      <xdr:nvSpPr>
        <xdr:cNvPr id="536" name="フローチャート : 判断 535"/>
        <xdr:cNvSpPr/>
      </xdr:nvSpPr>
      <xdr:spPr>
        <a:xfrm>
          <a:off x="13652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33338</xdr:rowOff>
    </xdr:from>
    <xdr:ext cx="534377" cy="259045"/>
    <xdr:sp macro="" textlink="">
      <xdr:nvSpPr>
        <xdr:cNvPr id="537" name="テキスト ボックス 536"/>
        <xdr:cNvSpPr txBox="1"/>
      </xdr:nvSpPr>
      <xdr:spPr>
        <a:xfrm>
          <a:off x="13436111" y="67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119343</xdr:rowOff>
    </xdr:from>
    <xdr:to>
      <xdr:col>18</xdr:col>
      <xdr:colOff>492125</xdr:colOff>
      <xdr:row>39</xdr:row>
      <xdr:rowOff>49493</xdr:rowOff>
    </xdr:to>
    <xdr:sp macro="" textlink="">
      <xdr:nvSpPr>
        <xdr:cNvPr id="538" name="フローチャート : 判断 537"/>
        <xdr:cNvSpPr/>
      </xdr:nvSpPr>
      <xdr:spPr>
        <a:xfrm>
          <a:off x="12763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40620</xdr:rowOff>
    </xdr:from>
    <xdr:ext cx="534377" cy="259045"/>
    <xdr:sp macro="" textlink="">
      <xdr:nvSpPr>
        <xdr:cNvPr id="539" name="テキスト ボックス 538"/>
        <xdr:cNvSpPr txBox="1"/>
      </xdr:nvSpPr>
      <xdr:spPr>
        <a:xfrm>
          <a:off x="12547111" y="67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67941</xdr:rowOff>
    </xdr:from>
    <xdr:to>
      <xdr:col>23</xdr:col>
      <xdr:colOff>568325</xdr:colOff>
      <xdr:row>38</xdr:row>
      <xdr:rowOff>169541</xdr:rowOff>
    </xdr:to>
    <xdr:sp macro="" textlink="">
      <xdr:nvSpPr>
        <xdr:cNvPr id="545" name="円/楕円 544"/>
        <xdr:cNvSpPr/>
      </xdr:nvSpPr>
      <xdr:spPr>
        <a:xfrm>
          <a:off x="16268700" y="65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154318</xdr:rowOff>
    </xdr:from>
    <xdr:ext cx="534377" cy="259045"/>
    <xdr:sp macro="" textlink="">
      <xdr:nvSpPr>
        <xdr:cNvPr id="546" name="消防費該当値テキスト"/>
        <xdr:cNvSpPr txBox="1"/>
      </xdr:nvSpPr>
      <xdr:spPr>
        <a:xfrm>
          <a:off x="16370300" y="649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76536</xdr:rowOff>
    </xdr:from>
    <xdr:to>
      <xdr:col>22</xdr:col>
      <xdr:colOff>415925</xdr:colOff>
      <xdr:row>39</xdr:row>
      <xdr:rowOff>6686</xdr:rowOff>
    </xdr:to>
    <xdr:sp macro="" textlink="">
      <xdr:nvSpPr>
        <xdr:cNvPr id="547" name="円/楕円 546"/>
        <xdr:cNvSpPr/>
      </xdr:nvSpPr>
      <xdr:spPr>
        <a:xfrm>
          <a:off x="15430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169263</xdr:rowOff>
    </xdr:from>
    <xdr:ext cx="534377" cy="259045"/>
    <xdr:sp macro="" textlink="">
      <xdr:nvSpPr>
        <xdr:cNvPr id="548" name="テキスト ボックス 547"/>
        <xdr:cNvSpPr txBox="1"/>
      </xdr:nvSpPr>
      <xdr:spPr>
        <a:xfrm>
          <a:off x="15214111" y="66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90408</xdr:rowOff>
    </xdr:from>
    <xdr:to>
      <xdr:col>21</xdr:col>
      <xdr:colOff>212725</xdr:colOff>
      <xdr:row>39</xdr:row>
      <xdr:rowOff>20558</xdr:rowOff>
    </xdr:to>
    <xdr:sp macro="" textlink="">
      <xdr:nvSpPr>
        <xdr:cNvPr id="549" name="円/楕円 548"/>
        <xdr:cNvSpPr/>
      </xdr:nvSpPr>
      <xdr:spPr>
        <a:xfrm>
          <a:off x="14541500" y="6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37086</xdr:rowOff>
    </xdr:from>
    <xdr:ext cx="534377" cy="259045"/>
    <xdr:sp macro="" textlink="">
      <xdr:nvSpPr>
        <xdr:cNvPr id="550" name="テキスト ボックス 549"/>
        <xdr:cNvSpPr txBox="1"/>
      </xdr:nvSpPr>
      <xdr:spPr>
        <a:xfrm>
          <a:off x="14325111" y="63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36851</xdr:rowOff>
    </xdr:from>
    <xdr:to>
      <xdr:col>20</xdr:col>
      <xdr:colOff>9525</xdr:colOff>
      <xdr:row>37</xdr:row>
      <xdr:rowOff>138451</xdr:rowOff>
    </xdr:to>
    <xdr:sp macro="" textlink="">
      <xdr:nvSpPr>
        <xdr:cNvPr id="551" name="円/楕円 550"/>
        <xdr:cNvSpPr/>
      </xdr:nvSpPr>
      <xdr:spPr>
        <a:xfrm>
          <a:off x="13652500" y="63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154978</xdr:rowOff>
    </xdr:from>
    <xdr:ext cx="599010" cy="259045"/>
    <xdr:sp macro="" textlink="">
      <xdr:nvSpPr>
        <xdr:cNvPr id="552" name="テキスト ボックス 551"/>
        <xdr:cNvSpPr txBox="1"/>
      </xdr:nvSpPr>
      <xdr:spPr>
        <a:xfrm>
          <a:off x="13403794" y="615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112815</xdr:rowOff>
    </xdr:from>
    <xdr:to>
      <xdr:col>18</xdr:col>
      <xdr:colOff>492125</xdr:colOff>
      <xdr:row>37</xdr:row>
      <xdr:rowOff>42965</xdr:rowOff>
    </xdr:to>
    <xdr:sp macro="" textlink="">
      <xdr:nvSpPr>
        <xdr:cNvPr id="553" name="円/楕円 552"/>
        <xdr:cNvSpPr/>
      </xdr:nvSpPr>
      <xdr:spPr>
        <a:xfrm>
          <a:off x="12763500" y="62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59492</xdr:rowOff>
    </xdr:from>
    <xdr:ext cx="599010" cy="259045"/>
    <xdr:sp macro="" textlink="">
      <xdr:nvSpPr>
        <xdr:cNvPr id="554" name="テキスト ボックス 553"/>
        <xdr:cNvSpPr txBox="1"/>
      </xdr:nvSpPr>
      <xdr:spPr>
        <a:xfrm>
          <a:off x="12514794" y="60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2015</xdr:rowOff>
    </xdr:from>
    <xdr:to>
      <xdr:col>23</xdr:col>
      <xdr:colOff>517525</xdr:colOff>
      <xdr:row>59</xdr:row>
      <xdr:rowOff>5271</xdr:rowOff>
    </xdr:to>
    <xdr:cxnSp macro="">
      <xdr:nvCxnSpPr>
        <xdr:cNvPr id="585" name="直線コネクタ 584"/>
        <xdr:cNvCxnSpPr/>
      </xdr:nvCxnSpPr>
      <xdr:spPr>
        <a:xfrm>
          <a:off x="15481300" y="10117565"/>
          <a:ext cx="8382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2015</xdr:rowOff>
    </xdr:from>
    <xdr:to>
      <xdr:col>22</xdr:col>
      <xdr:colOff>365125</xdr:colOff>
      <xdr:row>59</xdr:row>
      <xdr:rowOff>19800</xdr:rowOff>
    </xdr:to>
    <xdr:cxnSp macro="">
      <xdr:nvCxnSpPr>
        <xdr:cNvPr id="588" name="直線コネクタ 587"/>
        <xdr:cNvCxnSpPr/>
      </xdr:nvCxnSpPr>
      <xdr:spPr>
        <a:xfrm flipV="1">
          <a:off x="14592300" y="10117565"/>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114563</xdr:rowOff>
    </xdr:from>
    <xdr:to>
      <xdr:col>22</xdr:col>
      <xdr:colOff>415925</xdr:colOff>
      <xdr:row>59</xdr:row>
      <xdr:rowOff>44713</xdr:rowOff>
    </xdr:to>
    <xdr:sp macro="" textlink="">
      <xdr:nvSpPr>
        <xdr:cNvPr id="589" name="フローチャート : 判断 588"/>
        <xdr:cNvSpPr/>
      </xdr:nvSpPr>
      <xdr:spPr>
        <a:xfrm>
          <a:off x="15430500" y="1005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61240</xdr:rowOff>
    </xdr:from>
    <xdr:ext cx="534377" cy="259045"/>
    <xdr:sp macro="" textlink="">
      <xdr:nvSpPr>
        <xdr:cNvPr id="590" name="テキスト ボックス 589"/>
        <xdr:cNvSpPr txBox="1"/>
      </xdr:nvSpPr>
      <xdr:spPr>
        <a:xfrm>
          <a:off x="15214111" y="98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19800</xdr:rowOff>
    </xdr:from>
    <xdr:to>
      <xdr:col>21</xdr:col>
      <xdr:colOff>161925</xdr:colOff>
      <xdr:row>59</xdr:row>
      <xdr:rowOff>23542</xdr:rowOff>
    </xdr:to>
    <xdr:cxnSp macro="">
      <xdr:nvCxnSpPr>
        <xdr:cNvPr id="591" name="直線コネクタ 590"/>
        <xdr:cNvCxnSpPr/>
      </xdr:nvCxnSpPr>
      <xdr:spPr>
        <a:xfrm flipV="1">
          <a:off x="13703300" y="10135350"/>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138237</xdr:rowOff>
    </xdr:from>
    <xdr:to>
      <xdr:col>21</xdr:col>
      <xdr:colOff>212725</xdr:colOff>
      <xdr:row>59</xdr:row>
      <xdr:rowOff>68387</xdr:rowOff>
    </xdr:to>
    <xdr:sp macro="" textlink="">
      <xdr:nvSpPr>
        <xdr:cNvPr id="592" name="フローチャート : 判断 591"/>
        <xdr:cNvSpPr/>
      </xdr:nvSpPr>
      <xdr:spPr>
        <a:xfrm>
          <a:off x="14541500" y="1008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84914</xdr:rowOff>
    </xdr:from>
    <xdr:ext cx="534377" cy="259045"/>
    <xdr:sp macro="" textlink="">
      <xdr:nvSpPr>
        <xdr:cNvPr id="593" name="テキスト ボックス 592"/>
        <xdr:cNvSpPr txBox="1"/>
      </xdr:nvSpPr>
      <xdr:spPr>
        <a:xfrm>
          <a:off x="14325111" y="98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23542</xdr:rowOff>
    </xdr:from>
    <xdr:to>
      <xdr:col>19</xdr:col>
      <xdr:colOff>644525</xdr:colOff>
      <xdr:row>59</xdr:row>
      <xdr:rowOff>32627</xdr:rowOff>
    </xdr:to>
    <xdr:cxnSp macro="">
      <xdr:nvCxnSpPr>
        <xdr:cNvPr id="594" name="直線コネクタ 593"/>
        <xdr:cNvCxnSpPr/>
      </xdr:nvCxnSpPr>
      <xdr:spPr>
        <a:xfrm flipV="1">
          <a:off x="12814300" y="10139092"/>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140650</xdr:rowOff>
    </xdr:from>
    <xdr:to>
      <xdr:col>20</xdr:col>
      <xdr:colOff>9525</xdr:colOff>
      <xdr:row>59</xdr:row>
      <xdr:rowOff>70800</xdr:rowOff>
    </xdr:to>
    <xdr:sp macro="" textlink="">
      <xdr:nvSpPr>
        <xdr:cNvPr id="595" name="フローチャート : 判断 594"/>
        <xdr:cNvSpPr/>
      </xdr:nvSpPr>
      <xdr:spPr>
        <a:xfrm>
          <a:off x="13652500" y="100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87327</xdr:rowOff>
    </xdr:from>
    <xdr:ext cx="534377" cy="259045"/>
    <xdr:sp macro="" textlink="">
      <xdr:nvSpPr>
        <xdr:cNvPr id="596" name="テキスト ボックス 595"/>
        <xdr:cNvSpPr txBox="1"/>
      </xdr:nvSpPr>
      <xdr:spPr>
        <a:xfrm>
          <a:off x="13436111" y="985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145507</xdr:rowOff>
    </xdr:from>
    <xdr:to>
      <xdr:col>18</xdr:col>
      <xdr:colOff>492125</xdr:colOff>
      <xdr:row>59</xdr:row>
      <xdr:rowOff>75657</xdr:rowOff>
    </xdr:to>
    <xdr:sp macro="" textlink="">
      <xdr:nvSpPr>
        <xdr:cNvPr id="597" name="フローチャート : 判断 596"/>
        <xdr:cNvSpPr/>
      </xdr:nvSpPr>
      <xdr:spPr>
        <a:xfrm>
          <a:off x="12763500" y="1008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92184</xdr:rowOff>
    </xdr:from>
    <xdr:ext cx="534377" cy="259045"/>
    <xdr:sp macro="" textlink="">
      <xdr:nvSpPr>
        <xdr:cNvPr id="598" name="テキスト ボックス 597"/>
        <xdr:cNvSpPr txBox="1"/>
      </xdr:nvSpPr>
      <xdr:spPr>
        <a:xfrm>
          <a:off x="12547111" y="98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125921</xdr:rowOff>
    </xdr:from>
    <xdr:to>
      <xdr:col>23</xdr:col>
      <xdr:colOff>568325</xdr:colOff>
      <xdr:row>59</xdr:row>
      <xdr:rowOff>56071</xdr:rowOff>
    </xdr:to>
    <xdr:sp macro="" textlink="">
      <xdr:nvSpPr>
        <xdr:cNvPr id="604" name="円/楕円 603"/>
        <xdr:cNvSpPr/>
      </xdr:nvSpPr>
      <xdr:spPr>
        <a:xfrm>
          <a:off x="16268700" y="100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34377" cy="259045"/>
    <xdr:sp macro="" textlink="">
      <xdr:nvSpPr>
        <xdr:cNvPr id="605" name="教育費該当値テキスト"/>
        <xdr:cNvSpPr txBox="1"/>
      </xdr:nvSpPr>
      <xdr:spPr>
        <a:xfrm>
          <a:off x="16370300" y="998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122665</xdr:rowOff>
    </xdr:from>
    <xdr:to>
      <xdr:col>22</xdr:col>
      <xdr:colOff>415925</xdr:colOff>
      <xdr:row>59</xdr:row>
      <xdr:rowOff>52815</xdr:rowOff>
    </xdr:to>
    <xdr:sp macro="" textlink="">
      <xdr:nvSpPr>
        <xdr:cNvPr id="606" name="円/楕円 605"/>
        <xdr:cNvSpPr/>
      </xdr:nvSpPr>
      <xdr:spPr>
        <a:xfrm>
          <a:off x="15430500" y="100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43942</xdr:rowOff>
    </xdr:from>
    <xdr:ext cx="534377" cy="259045"/>
    <xdr:sp macro="" textlink="">
      <xdr:nvSpPr>
        <xdr:cNvPr id="607" name="テキスト ボックス 606"/>
        <xdr:cNvSpPr txBox="1"/>
      </xdr:nvSpPr>
      <xdr:spPr>
        <a:xfrm>
          <a:off x="15214111" y="101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140450</xdr:rowOff>
    </xdr:from>
    <xdr:to>
      <xdr:col>21</xdr:col>
      <xdr:colOff>212725</xdr:colOff>
      <xdr:row>59</xdr:row>
      <xdr:rowOff>70600</xdr:rowOff>
    </xdr:to>
    <xdr:sp macro="" textlink="">
      <xdr:nvSpPr>
        <xdr:cNvPr id="608" name="円/楕円 607"/>
        <xdr:cNvSpPr/>
      </xdr:nvSpPr>
      <xdr:spPr>
        <a:xfrm>
          <a:off x="14541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61727</xdr:rowOff>
    </xdr:from>
    <xdr:ext cx="534377" cy="259045"/>
    <xdr:sp macro="" textlink="">
      <xdr:nvSpPr>
        <xdr:cNvPr id="609" name="テキスト ボックス 608"/>
        <xdr:cNvSpPr txBox="1"/>
      </xdr:nvSpPr>
      <xdr:spPr>
        <a:xfrm>
          <a:off x="14325111" y="101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144192</xdr:rowOff>
    </xdr:from>
    <xdr:to>
      <xdr:col>20</xdr:col>
      <xdr:colOff>9525</xdr:colOff>
      <xdr:row>59</xdr:row>
      <xdr:rowOff>74342</xdr:rowOff>
    </xdr:to>
    <xdr:sp macro="" textlink="">
      <xdr:nvSpPr>
        <xdr:cNvPr id="610" name="円/楕円 609"/>
        <xdr:cNvSpPr/>
      </xdr:nvSpPr>
      <xdr:spPr>
        <a:xfrm>
          <a:off x="13652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65469</xdr:rowOff>
    </xdr:from>
    <xdr:ext cx="534377" cy="259045"/>
    <xdr:sp macro="" textlink="">
      <xdr:nvSpPr>
        <xdr:cNvPr id="611" name="テキスト ボックス 610"/>
        <xdr:cNvSpPr txBox="1"/>
      </xdr:nvSpPr>
      <xdr:spPr>
        <a:xfrm>
          <a:off x="13436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153277</xdr:rowOff>
    </xdr:from>
    <xdr:to>
      <xdr:col>18</xdr:col>
      <xdr:colOff>492125</xdr:colOff>
      <xdr:row>59</xdr:row>
      <xdr:rowOff>83427</xdr:rowOff>
    </xdr:to>
    <xdr:sp macro="" textlink="">
      <xdr:nvSpPr>
        <xdr:cNvPr id="612" name="円/楕円 611"/>
        <xdr:cNvSpPr/>
      </xdr:nvSpPr>
      <xdr:spPr>
        <a:xfrm>
          <a:off x="12763500" y="10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74554</xdr:rowOff>
    </xdr:from>
    <xdr:ext cx="534377" cy="259045"/>
    <xdr:sp macro="" textlink="">
      <xdr:nvSpPr>
        <xdr:cNvPr id="613" name="テキスト ボックス 612"/>
        <xdr:cNvSpPr txBox="1"/>
      </xdr:nvSpPr>
      <xdr:spPr>
        <a:xfrm>
          <a:off x="12547111" y="10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42373</xdr:rowOff>
    </xdr:from>
    <xdr:to>
      <xdr:col>23</xdr:col>
      <xdr:colOff>517525</xdr:colOff>
      <xdr:row>79</xdr:row>
      <xdr:rowOff>73436</xdr:rowOff>
    </xdr:to>
    <xdr:cxnSp macro="">
      <xdr:nvCxnSpPr>
        <xdr:cNvPr id="644" name="直線コネクタ 643"/>
        <xdr:cNvCxnSpPr/>
      </xdr:nvCxnSpPr>
      <xdr:spPr>
        <a:xfrm>
          <a:off x="15481300" y="13586923"/>
          <a:ext cx="8382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142985</xdr:rowOff>
    </xdr:from>
    <xdr:to>
      <xdr:col>22</xdr:col>
      <xdr:colOff>365125</xdr:colOff>
      <xdr:row>79</xdr:row>
      <xdr:rowOff>42373</xdr:rowOff>
    </xdr:to>
    <xdr:cxnSp macro="">
      <xdr:nvCxnSpPr>
        <xdr:cNvPr id="647" name="直線コネクタ 646"/>
        <xdr:cNvCxnSpPr/>
      </xdr:nvCxnSpPr>
      <xdr:spPr>
        <a:xfrm>
          <a:off x="14592300" y="13516085"/>
          <a:ext cx="889000" cy="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28330</xdr:rowOff>
    </xdr:from>
    <xdr:to>
      <xdr:col>22</xdr:col>
      <xdr:colOff>415925</xdr:colOff>
      <xdr:row>79</xdr:row>
      <xdr:rowOff>129930</xdr:rowOff>
    </xdr:to>
    <xdr:sp macro="" textlink="">
      <xdr:nvSpPr>
        <xdr:cNvPr id="648" name="フローチャート : 判断 647"/>
        <xdr:cNvSpPr/>
      </xdr:nvSpPr>
      <xdr:spPr>
        <a:xfrm>
          <a:off x="15430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121057</xdr:rowOff>
    </xdr:from>
    <xdr:ext cx="534377" cy="259045"/>
    <xdr:sp macro="" textlink="">
      <xdr:nvSpPr>
        <xdr:cNvPr id="649" name="テキスト ボックス 648"/>
        <xdr:cNvSpPr txBox="1"/>
      </xdr:nvSpPr>
      <xdr:spPr>
        <a:xfrm>
          <a:off x="15214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142985</xdr:rowOff>
    </xdr:from>
    <xdr:to>
      <xdr:col>21</xdr:col>
      <xdr:colOff>161925</xdr:colOff>
      <xdr:row>79</xdr:row>
      <xdr:rowOff>9883</xdr:rowOff>
    </xdr:to>
    <xdr:cxnSp macro="">
      <xdr:nvCxnSpPr>
        <xdr:cNvPr id="650" name="直線コネクタ 649"/>
        <xdr:cNvCxnSpPr/>
      </xdr:nvCxnSpPr>
      <xdr:spPr>
        <a:xfrm flipV="1">
          <a:off x="13703300" y="13516085"/>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27998</xdr:rowOff>
    </xdr:from>
    <xdr:to>
      <xdr:col>21</xdr:col>
      <xdr:colOff>212725</xdr:colOff>
      <xdr:row>79</xdr:row>
      <xdr:rowOff>129598</xdr:rowOff>
    </xdr:to>
    <xdr:sp macro="" textlink="">
      <xdr:nvSpPr>
        <xdr:cNvPr id="651" name="フローチャート : 判断 650"/>
        <xdr:cNvSpPr/>
      </xdr:nvSpPr>
      <xdr:spPr>
        <a:xfrm>
          <a:off x="14541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120725</xdr:rowOff>
    </xdr:from>
    <xdr:ext cx="534377" cy="259045"/>
    <xdr:sp macro="" textlink="">
      <xdr:nvSpPr>
        <xdr:cNvPr id="652" name="テキスト ボックス 651"/>
        <xdr:cNvSpPr txBox="1"/>
      </xdr:nvSpPr>
      <xdr:spPr>
        <a:xfrm>
          <a:off x="14325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9883</xdr:rowOff>
    </xdr:from>
    <xdr:to>
      <xdr:col>19</xdr:col>
      <xdr:colOff>644525</xdr:colOff>
      <xdr:row>79</xdr:row>
      <xdr:rowOff>59249</xdr:rowOff>
    </xdr:to>
    <xdr:cxnSp macro="">
      <xdr:nvCxnSpPr>
        <xdr:cNvPr id="653" name="直線コネクタ 652"/>
        <xdr:cNvCxnSpPr/>
      </xdr:nvCxnSpPr>
      <xdr:spPr>
        <a:xfrm flipV="1">
          <a:off x="12814300" y="13554433"/>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33074</xdr:rowOff>
    </xdr:from>
    <xdr:to>
      <xdr:col>20</xdr:col>
      <xdr:colOff>9525</xdr:colOff>
      <xdr:row>79</xdr:row>
      <xdr:rowOff>134674</xdr:rowOff>
    </xdr:to>
    <xdr:sp macro="" textlink="">
      <xdr:nvSpPr>
        <xdr:cNvPr id="654" name="フローチャート : 判断 653"/>
        <xdr:cNvSpPr/>
      </xdr:nvSpPr>
      <xdr:spPr>
        <a:xfrm>
          <a:off x="13652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125801</xdr:rowOff>
    </xdr:from>
    <xdr:ext cx="469744" cy="259045"/>
    <xdr:sp macro="" textlink="">
      <xdr:nvSpPr>
        <xdr:cNvPr id="655" name="テキスト ボックス 654"/>
        <xdr:cNvSpPr txBox="1"/>
      </xdr:nvSpPr>
      <xdr:spPr>
        <a:xfrm>
          <a:off x="13468427" y="136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32820</xdr:rowOff>
    </xdr:from>
    <xdr:to>
      <xdr:col>18</xdr:col>
      <xdr:colOff>492125</xdr:colOff>
      <xdr:row>79</xdr:row>
      <xdr:rowOff>134420</xdr:rowOff>
    </xdr:to>
    <xdr:sp macro="" textlink="">
      <xdr:nvSpPr>
        <xdr:cNvPr id="656" name="フローチャート : 判断 655"/>
        <xdr:cNvSpPr/>
      </xdr:nvSpPr>
      <xdr:spPr>
        <a:xfrm>
          <a:off x="12763500" y="135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125547</xdr:rowOff>
    </xdr:from>
    <xdr:ext cx="469744" cy="259045"/>
    <xdr:sp macro="" textlink="">
      <xdr:nvSpPr>
        <xdr:cNvPr id="657" name="テキスト ボックス 656"/>
        <xdr:cNvSpPr txBox="1"/>
      </xdr:nvSpPr>
      <xdr:spPr>
        <a:xfrm>
          <a:off x="12579427" y="1367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22636</xdr:rowOff>
    </xdr:from>
    <xdr:to>
      <xdr:col>23</xdr:col>
      <xdr:colOff>568325</xdr:colOff>
      <xdr:row>79</xdr:row>
      <xdr:rowOff>124236</xdr:rowOff>
    </xdr:to>
    <xdr:sp macro="" textlink="">
      <xdr:nvSpPr>
        <xdr:cNvPr id="663" name="円/楕円 662"/>
        <xdr:cNvSpPr/>
      </xdr:nvSpPr>
      <xdr:spPr>
        <a:xfrm>
          <a:off x="16268700" y="135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153463</xdr:rowOff>
    </xdr:from>
    <xdr:ext cx="534377" cy="259045"/>
    <xdr:sp macro="" textlink="">
      <xdr:nvSpPr>
        <xdr:cNvPr id="664" name="災害復旧費該当値テキスト"/>
        <xdr:cNvSpPr txBox="1"/>
      </xdr:nvSpPr>
      <xdr:spPr>
        <a:xfrm>
          <a:off x="16370300" y="133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163023</xdr:rowOff>
    </xdr:from>
    <xdr:to>
      <xdr:col>22</xdr:col>
      <xdr:colOff>415925</xdr:colOff>
      <xdr:row>79</xdr:row>
      <xdr:rowOff>93173</xdr:rowOff>
    </xdr:to>
    <xdr:sp macro="" textlink="">
      <xdr:nvSpPr>
        <xdr:cNvPr id="665" name="円/楕円 664"/>
        <xdr:cNvSpPr/>
      </xdr:nvSpPr>
      <xdr:spPr>
        <a:xfrm>
          <a:off x="15430500" y="135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109700</xdr:rowOff>
    </xdr:from>
    <xdr:ext cx="534377" cy="259045"/>
    <xdr:sp macro="" textlink="">
      <xdr:nvSpPr>
        <xdr:cNvPr id="666" name="テキスト ボックス 665"/>
        <xdr:cNvSpPr txBox="1"/>
      </xdr:nvSpPr>
      <xdr:spPr>
        <a:xfrm>
          <a:off x="15214111" y="133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92185</xdr:rowOff>
    </xdr:from>
    <xdr:to>
      <xdr:col>21</xdr:col>
      <xdr:colOff>212725</xdr:colOff>
      <xdr:row>79</xdr:row>
      <xdr:rowOff>22335</xdr:rowOff>
    </xdr:to>
    <xdr:sp macro="" textlink="">
      <xdr:nvSpPr>
        <xdr:cNvPr id="667" name="円/楕円 666"/>
        <xdr:cNvSpPr/>
      </xdr:nvSpPr>
      <xdr:spPr>
        <a:xfrm>
          <a:off x="14541500" y="134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38862</xdr:rowOff>
    </xdr:from>
    <xdr:ext cx="534377" cy="259045"/>
    <xdr:sp macro="" textlink="">
      <xdr:nvSpPr>
        <xdr:cNvPr id="668" name="テキスト ボックス 667"/>
        <xdr:cNvSpPr txBox="1"/>
      </xdr:nvSpPr>
      <xdr:spPr>
        <a:xfrm>
          <a:off x="14325111" y="132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130533</xdr:rowOff>
    </xdr:from>
    <xdr:to>
      <xdr:col>20</xdr:col>
      <xdr:colOff>9525</xdr:colOff>
      <xdr:row>79</xdr:row>
      <xdr:rowOff>60683</xdr:rowOff>
    </xdr:to>
    <xdr:sp macro="" textlink="">
      <xdr:nvSpPr>
        <xdr:cNvPr id="669" name="円/楕円 668"/>
        <xdr:cNvSpPr/>
      </xdr:nvSpPr>
      <xdr:spPr>
        <a:xfrm>
          <a:off x="13652500" y="135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77210</xdr:rowOff>
    </xdr:from>
    <xdr:ext cx="534377" cy="259045"/>
    <xdr:sp macro="" textlink="">
      <xdr:nvSpPr>
        <xdr:cNvPr id="670" name="テキスト ボックス 669"/>
        <xdr:cNvSpPr txBox="1"/>
      </xdr:nvSpPr>
      <xdr:spPr>
        <a:xfrm>
          <a:off x="13436111" y="132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8449</xdr:rowOff>
    </xdr:from>
    <xdr:to>
      <xdr:col>18</xdr:col>
      <xdr:colOff>492125</xdr:colOff>
      <xdr:row>79</xdr:row>
      <xdr:rowOff>110049</xdr:rowOff>
    </xdr:to>
    <xdr:sp macro="" textlink="">
      <xdr:nvSpPr>
        <xdr:cNvPr id="671" name="円/楕円 670"/>
        <xdr:cNvSpPr/>
      </xdr:nvSpPr>
      <xdr:spPr>
        <a:xfrm>
          <a:off x="12763500" y="13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126576</xdr:rowOff>
    </xdr:from>
    <xdr:ext cx="534377" cy="259045"/>
    <xdr:sp macro="" textlink="">
      <xdr:nvSpPr>
        <xdr:cNvPr id="672" name="テキスト ボックス 671"/>
        <xdr:cNvSpPr txBox="1"/>
      </xdr:nvSpPr>
      <xdr:spPr>
        <a:xfrm>
          <a:off x="12547111" y="133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137204</xdr:rowOff>
    </xdr:from>
    <xdr:to>
      <xdr:col>23</xdr:col>
      <xdr:colOff>517525</xdr:colOff>
      <xdr:row>97</xdr:row>
      <xdr:rowOff>22242</xdr:rowOff>
    </xdr:to>
    <xdr:cxnSp macro="">
      <xdr:nvCxnSpPr>
        <xdr:cNvPr id="703" name="直線コネクタ 702"/>
        <xdr:cNvCxnSpPr/>
      </xdr:nvCxnSpPr>
      <xdr:spPr>
        <a:xfrm>
          <a:off x="15481300" y="16596404"/>
          <a:ext cx="8382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137204</xdr:rowOff>
    </xdr:from>
    <xdr:to>
      <xdr:col>22</xdr:col>
      <xdr:colOff>365125</xdr:colOff>
      <xdr:row>97</xdr:row>
      <xdr:rowOff>8956</xdr:rowOff>
    </xdr:to>
    <xdr:cxnSp macro="">
      <xdr:nvCxnSpPr>
        <xdr:cNvPr id="706" name="直線コネクタ 705"/>
        <xdr:cNvCxnSpPr/>
      </xdr:nvCxnSpPr>
      <xdr:spPr>
        <a:xfrm flipV="1">
          <a:off x="14592300" y="16596404"/>
          <a:ext cx="889000" cy="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36412</xdr:rowOff>
    </xdr:from>
    <xdr:to>
      <xdr:col>22</xdr:col>
      <xdr:colOff>415925</xdr:colOff>
      <xdr:row>98</xdr:row>
      <xdr:rowOff>138012</xdr:rowOff>
    </xdr:to>
    <xdr:sp macro="" textlink="">
      <xdr:nvSpPr>
        <xdr:cNvPr id="707" name="フローチャート : 判断 706"/>
        <xdr:cNvSpPr/>
      </xdr:nvSpPr>
      <xdr:spPr>
        <a:xfrm>
          <a:off x="15430500" y="168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129139</xdr:rowOff>
    </xdr:from>
    <xdr:ext cx="599010" cy="259045"/>
    <xdr:sp macro="" textlink="">
      <xdr:nvSpPr>
        <xdr:cNvPr id="708" name="テキスト ボックス 707"/>
        <xdr:cNvSpPr txBox="1"/>
      </xdr:nvSpPr>
      <xdr:spPr>
        <a:xfrm>
          <a:off x="15181794" y="169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8956</xdr:rowOff>
    </xdr:from>
    <xdr:to>
      <xdr:col>21</xdr:col>
      <xdr:colOff>161925</xdr:colOff>
      <xdr:row>97</xdr:row>
      <xdr:rowOff>57589</xdr:rowOff>
    </xdr:to>
    <xdr:cxnSp macro="">
      <xdr:nvCxnSpPr>
        <xdr:cNvPr id="709" name="直線コネクタ 708"/>
        <xdr:cNvCxnSpPr/>
      </xdr:nvCxnSpPr>
      <xdr:spPr>
        <a:xfrm flipV="1">
          <a:off x="13703300" y="16639606"/>
          <a:ext cx="889000" cy="4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103298</xdr:rowOff>
    </xdr:from>
    <xdr:to>
      <xdr:col>21</xdr:col>
      <xdr:colOff>212725</xdr:colOff>
      <xdr:row>99</xdr:row>
      <xdr:rowOff>33448</xdr:rowOff>
    </xdr:to>
    <xdr:sp macro="" textlink="">
      <xdr:nvSpPr>
        <xdr:cNvPr id="710" name="フローチャート : 判断 709"/>
        <xdr:cNvSpPr/>
      </xdr:nvSpPr>
      <xdr:spPr>
        <a:xfrm>
          <a:off x="14541500" y="1690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24575</xdr:rowOff>
    </xdr:from>
    <xdr:ext cx="534377" cy="259045"/>
    <xdr:sp macro="" textlink="">
      <xdr:nvSpPr>
        <xdr:cNvPr id="711" name="テキスト ボックス 710"/>
        <xdr:cNvSpPr txBox="1"/>
      </xdr:nvSpPr>
      <xdr:spPr>
        <a:xfrm>
          <a:off x="14325111" y="16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57589</xdr:rowOff>
    </xdr:from>
    <xdr:to>
      <xdr:col>19</xdr:col>
      <xdr:colOff>644525</xdr:colOff>
      <xdr:row>97</xdr:row>
      <xdr:rowOff>69597</xdr:rowOff>
    </xdr:to>
    <xdr:cxnSp macro="">
      <xdr:nvCxnSpPr>
        <xdr:cNvPr id="712" name="直線コネクタ 711"/>
        <xdr:cNvCxnSpPr/>
      </xdr:nvCxnSpPr>
      <xdr:spPr>
        <a:xfrm flipV="1">
          <a:off x="12814300" y="16688239"/>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99637</xdr:rowOff>
    </xdr:from>
    <xdr:to>
      <xdr:col>20</xdr:col>
      <xdr:colOff>9525</xdr:colOff>
      <xdr:row>99</xdr:row>
      <xdr:rowOff>29787</xdr:rowOff>
    </xdr:to>
    <xdr:sp macro="" textlink="">
      <xdr:nvSpPr>
        <xdr:cNvPr id="713" name="フローチャート : 判断 712"/>
        <xdr:cNvSpPr/>
      </xdr:nvSpPr>
      <xdr:spPr>
        <a:xfrm>
          <a:off x="13652500" y="1690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20914</xdr:rowOff>
    </xdr:from>
    <xdr:ext cx="534377" cy="259045"/>
    <xdr:sp macro="" textlink="">
      <xdr:nvSpPr>
        <xdr:cNvPr id="714" name="テキスト ボックス 713"/>
        <xdr:cNvSpPr txBox="1"/>
      </xdr:nvSpPr>
      <xdr:spPr>
        <a:xfrm>
          <a:off x="13436111" y="169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96031</xdr:rowOff>
    </xdr:from>
    <xdr:to>
      <xdr:col>18</xdr:col>
      <xdr:colOff>492125</xdr:colOff>
      <xdr:row>99</xdr:row>
      <xdr:rowOff>26181</xdr:rowOff>
    </xdr:to>
    <xdr:sp macro="" textlink="">
      <xdr:nvSpPr>
        <xdr:cNvPr id="715" name="フローチャート : 判断 714"/>
        <xdr:cNvSpPr/>
      </xdr:nvSpPr>
      <xdr:spPr>
        <a:xfrm>
          <a:off x="12763500" y="1689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17308</xdr:rowOff>
    </xdr:from>
    <xdr:ext cx="534377" cy="259045"/>
    <xdr:sp macro="" textlink="">
      <xdr:nvSpPr>
        <xdr:cNvPr id="716" name="テキスト ボックス 715"/>
        <xdr:cNvSpPr txBox="1"/>
      </xdr:nvSpPr>
      <xdr:spPr>
        <a:xfrm>
          <a:off x="12547111" y="169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142892</xdr:rowOff>
    </xdr:from>
    <xdr:to>
      <xdr:col>23</xdr:col>
      <xdr:colOff>568325</xdr:colOff>
      <xdr:row>97</xdr:row>
      <xdr:rowOff>73042</xdr:rowOff>
    </xdr:to>
    <xdr:sp macro="" textlink="">
      <xdr:nvSpPr>
        <xdr:cNvPr id="722" name="円/楕円 721"/>
        <xdr:cNvSpPr/>
      </xdr:nvSpPr>
      <xdr:spPr>
        <a:xfrm>
          <a:off x="16268700" y="166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165769</xdr:rowOff>
    </xdr:from>
    <xdr:ext cx="599010" cy="259045"/>
    <xdr:sp macro="" textlink="">
      <xdr:nvSpPr>
        <xdr:cNvPr id="723" name="公債費該当値テキスト"/>
        <xdr:cNvSpPr txBox="1"/>
      </xdr:nvSpPr>
      <xdr:spPr>
        <a:xfrm>
          <a:off x="16370300" y="164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86404</xdr:rowOff>
    </xdr:from>
    <xdr:to>
      <xdr:col>22</xdr:col>
      <xdr:colOff>415925</xdr:colOff>
      <xdr:row>97</xdr:row>
      <xdr:rowOff>16554</xdr:rowOff>
    </xdr:to>
    <xdr:sp macro="" textlink="">
      <xdr:nvSpPr>
        <xdr:cNvPr id="724" name="円/楕円 723"/>
        <xdr:cNvSpPr/>
      </xdr:nvSpPr>
      <xdr:spPr>
        <a:xfrm>
          <a:off x="15430500" y="165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33081</xdr:rowOff>
    </xdr:from>
    <xdr:ext cx="599010" cy="259045"/>
    <xdr:sp macro="" textlink="">
      <xdr:nvSpPr>
        <xdr:cNvPr id="725" name="テキスト ボックス 724"/>
        <xdr:cNvSpPr txBox="1"/>
      </xdr:nvSpPr>
      <xdr:spPr>
        <a:xfrm>
          <a:off x="15181794" y="163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129606</xdr:rowOff>
    </xdr:from>
    <xdr:to>
      <xdr:col>21</xdr:col>
      <xdr:colOff>212725</xdr:colOff>
      <xdr:row>97</xdr:row>
      <xdr:rowOff>59756</xdr:rowOff>
    </xdr:to>
    <xdr:sp macro="" textlink="">
      <xdr:nvSpPr>
        <xdr:cNvPr id="726" name="円/楕円 725"/>
        <xdr:cNvSpPr/>
      </xdr:nvSpPr>
      <xdr:spPr>
        <a:xfrm>
          <a:off x="14541500" y="165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76283</xdr:rowOff>
    </xdr:from>
    <xdr:ext cx="599010" cy="259045"/>
    <xdr:sp macro="" textlink="">
      <xdr:nvSpPr>
        <xdr:cNvPr id="727" name="テキスト ボックス 726"/>
        <xdr:cNvSpPr txBox="1"/>
      </xdr:nvSpPr>
      <xdr:spPr>
        <a:xfrm>
          <a:off x="14292794" y="163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6789</xdr:rowOff>
    </xdr:from>
    <xdr:to>
      <xdr:col>20</xdr:col>
      <xdr:colOff>9525</xdr:colOff>
      <xdr:row>97</xdr:row>
      <xdr:rowOff>108389</xdr:rowOff>
    </xdr:to>
    <xdr:sp macro="" textlink="">
      <xdr:nvSpPr>
        <xdr:cNvPr id="728" name="円/楕円 727"/>
        <xdr:cNvSpPr/>
      </xdr:nvSpPr>
      <xdr:spPr>
        <a:xfrm>
          <a:off x="13652500" y="166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124916</xdr:rowOff>
    </xdr:from>
    <xdr:ext cx="599010" cy="259045"/>
    <xdr:sp macro="" textlink="">
      <xdr:nvSpPr>
        <xdr:cNvPr id="729" name="テキスト ボックス 728"/>
        <xdr:cNvSpPr txBox="1"/>
      </xdr:nvSpPr>
      <xdr:spPr>
        <a:xfrm>
          <a:off x="13403794" y="164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18797</xdr:rowOff>
    </xdr:from>
    <xdr:to>
      <xdr:col>18</xdr:col>
      <xdr:colOff>492125</xdr:colOff>
      <xdr:row>97</xdr:row>
      <xdr:rowOff>120397</xdr:rowOff>
    </xdr:to>
    <xdr:sp macro="" textlink="">
      <xdr:nvSpPr>
        <xdr:cNvPr id="730" name="円/楕円 729"/>
        <xdr:cNvSpPr/>
      </xdr:nvSpPr>
      <xdr:spPr>
        <a:xfrm>
          <a:off x="12763500" y="166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136924</xdr:rowOff>
    </xdr:from>
    <xdr:ext cx="599010" cy="259045"/>
    <xdr:sp macro="" textlink="">
      <xdr:nvSpPr>
        <xdr:cNvPr id="731" name="テキスト ボックス 730"/>
        <xdr:cNvSpPr txBox="1"/>
      </xdr:nvSpPr>
      <xdr:spPr>
        <a:xfrm>
          <a:off x="12514794" y="164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85494</xdr:rowOff>
    </xdr:from>
    <xdr:to>
      <xdr:col>31</xdr:col>
      <xdr:colOff>85725</xdr:colOff>
      <xdr:row>39</xdr:row>
      <xdr:rowOff>15644</xdr:rowOff>
    </xdr:to>
    <xdr:sp macro="" textlink="">
      <xdr:nvSpPr>
        <xdr:cNvPr id="762" name="フローチャート : 判断 761"/>
        <xdr:cNvSpPr/>
      </xdr:nvSpPr>
      <xdr:spPr>
        <a:xfrm>
          <a:off x="21272500" y="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32171</xdr:rowOff>
    </xdr:from>
    <xdr:ext cx="378565" cy="259045"/>
    <xdr:sp macro="" textlink="">
      <xdr:nvSpPr>
        <xdr:cNvPr id="763" name="テキスト ボックス 762"/>
        <xdr:cNvSpPr txBox="1"/>
      </xdr:nvSpPr>
      <xdr:spPr>
        <a:xfrm>
          <a:off x="21134017" y="637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73332</xdr:rowOff>
    </xdr:from>
    <xdr:to>
      <xdr:col>29</xdr:col>
      <xdr:colOff>568325</xdr:colOff>
      <xdr:row>39</xdr:row>
      <xdr:rowOff>3482</xdr:rowOff>
    </xdr:to>
    <xdr:sp macro="" textlink="">
      <xdr:nvSpPr>
        <xdr:cNvPr id="765" name="フローチャート : 判断 764"/>
        <xdr:cNvSpPr/>
      </xdr:nvSpPr>
      <xdr:spPr>
        <a:xfrm>
          <a:off x="20383500" y="658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20009</xdr:rowOff>
    </xdr:from>
    <xdr:ext cx="378565" cy="259045"/>
    <xdr:sp macro="" textlink="">
      <xdr:nvSpPr>
        <xdr:cNvPr id="766" name="テキスト ボックス 765"/>
        <xdr:cNvSpPr txBox="1"/>
      </xdr:nvSpPr>
      <xdr:spPr>
        <a:xfrm>
          <a:off x="20245017" y="636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54656</xdr:rowOff>
    </xdr:from>
    <xdr:to>
      <xdr:col>28</xdr:col>
      <xdr:colOff>365125</xdr:colOff>
      <xdr:row>38</xdr:row>
      <xdr:rowOff>156256</xdr:rowOff>
    </xdr:to>
    <xdr:sp macro="" textlink="">
      <xdr:nvSpPr>
        <xdr:cNvPr id="768" name="フローチャート : 判断 767"/>
        <xdr:cNvSpPr/>
      </xdr:nvSpPr>
      <xdr:spPr>
        <a:xfrm>
          <a:off x="19494500" y="656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1333</xdr:rowOff>
    </xdr:from>
    <xdr:ext cx="469744" cy="259045"/>
    <xdr:sp macro="" textlink="">
      <xdr:nvSpPr>
        <xdr:cNvPr id="769" name="テキスト ボックス 768"/>
        <xdr:cNvSpPr txBox="1"/>
      </xdr:nvSpPr>
      <xdr:spPr>
        <a:xfrm>
          <a:off x="19310427" y="634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62977</xdr:rowOff>
    </xdr:from>
    <xdr:to>
      <xdr:col>27</xdr:col>
      <xdr:colOff>161925</xdr:colOff>
      <xdr:row>38</xdr:row>
      <xdr:rowOff>164577</xdr:rowOff>
    </xdr:to>
    <xdr:sp macro="" textlink="">
      <xdr:nvSpPr>
        <xdr:cNvPr id="770" name="フローチャート : 判断 769"/>
        <xdr:cNvSpPr/>
      </xdr:nvSpPr>
      <xdr:spPr>
        <a:xfrm>
          <a:off x="18605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9654</xdr:rowOff>
    </xdr:from>
    <xdr:ext cx="469744" cy="259045"/>
    <xdr:sp macro="" textlink="">
      <xdr:nvSpPr>
        <xdr:cNvPr id="771" name="テキスト ボックス 770"/>
        <xdr:cNvSpPr txBox="1"/>
      </xdr:nvSpPr>
      <xdr:spPr>
        <a:xfrm>
          <a:off x="18421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・総務費は、住民一人当た</a:t>
          </a:r>
          <a:r>
            <a:rPr lang="ja-JP" altLang="en-US" sz="1100" b="0" i="0" baseline="0">
              <a:solidFill>
                <a:schemeClr val="dk1"/>
              </a:solidFill>
              <a:effectLst/>
              <a:latin typeface="+mn-lt"/>
              <a:ea typeface="+mn-ea"/>
              <a:cs typeface="+mn-cs"/>
            </a:rPr>
            <a:t>り２２７，２６３</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昨年度と比較して３９％減少しているが、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昨年度行った</a:t>
          </a:r>
          <a:r>
            <a:rPr lang="ja-JP" altLang="ja-JP" sz="1100" b="0" i="0" baseline="0">
              <a:solidFill>
                <a:schemeClr val="dk1"/>
              </a:solidFill>
              <a:effectLst/>
              <a:latin typeface="+mn-lt"/>
              <a:ea typeface="+mn-ea"/>
              <a:cs typeface="+mn-cs"/>
            </a:rPr>
            <a:t>多機能コミュニティセンターの建設</a:t>
          </a:r>
          <a:r>
            <a:rPr lang="ja-JP" altLang="en-US" sz="1100" b="0" i="0" baseline="0">
              <a:solidFill>
                <a:schemeClr val="dk1"/>
              </a:solidFill>
              <a:effectLst/>
              <a:latin typeface="+mn-lt"/>
              <a:ea typeface="+mn-ea"/>
              <a:cs typeface="+mn-cs"/>
            </a:rPr>
            <a:t>費分の減が</a:t>
          </a:r>
          <a:r>
            <a:rPr lang="ja-JP" altLang="ja-JP" sz="1100" b="0" i="0" baseline="0">
              <a:solidFill>
                <a:schemeClr val="dk1"/>
              </a:solidFill>
              <a:effectLst/>
              <a:latin typeface="+mn-lt"/>
              <a:ea typeface="+mn-ea"/>
              <a:cs typeface="+mn-cs"/>
            </a:rPr>
            <a:t>主な要因となっている。</a:t>
          </a:r>
          <a:endParaRPr lang="ja-JP" altLang="ja-JP" sz="1400">
            <a:effectLst/>
          </a:endParaRPr>
        </a:p>
        <a:p>
          <a:r>
            <a:rPr lang="ja-JP" altLang="ja-JP" sz="1100" b="0" i="0" baseline="0">
              <a:solidFill>
                <a:schemeClr val="dk1"/>
              </a:solidFill>
              <a:effectLst/>
              <a:latin typeface="+mn-lt"/>
              <a:ea typeface="+mn-ea"/>
              <a:cs typeface="+mn-cs"/>
            </a:rPr>
            <a:t>・民生費は、住民一人当たり</a:t>
          </a:r>
          <a:r>
            <a:rPr lang="ja-JP" altLang="en-US" sz="1100" b="0" i="0" baseline="0">
              <a:solidFill>
                <a:schemeClr val="dk1"/>
              </a:solidFill>
              <a:effectLst/>
              <a:latin typeface="+mn-lt"/>
              <a:ea typeface="+mn-ea"/>
              <a:cs typeface="+mn-cs"/>
            </a:rPr>
            <a:t>２７１，０９２</a:t>
          </a:r>
          <a:r>
            <a:rPr lang="ja-JP" altLang="ja-JP" sz="1100" b="0" i="0" baseline="0">
              <a:solidFill>
                <a:schemeClr val="dk1"/>
              </a:solidFill>
              <a:effectLst/>
              <a:latin typeface="+mn-lt"/>
              <a:ea typeface="+mn-ea"/>
              <a:cs typeface="+mn-cs"/>
            </a:rPr>
            <a:t>円となっており、類似団体に比べて高くなっている。決算額全体でみると、民生費のうち社会福祉費の国保会計への繰出金が年々増加傾向にある。高齢化による医療費の増が要因となっている。また生活保護費においては、保護世帯は減少しているが受給者の高齢化により医療費が増加している。児童福祉費においては、</a:t>
          </a:r>
          <a:r>
            <a:rPr lang="ja-JP" altLang="ja-JP" sz="1100" b="0" i="0">
              <a:solidFill>
                <a:schemeClr val="dk1"/>
              </a:solidFill>
              <a:effectLst/>
              <a:latin typeface="+mn-lt"/>
              <a:ea typeface="+mn-ea"/>
              <a:cs typeface="+mn-cs"/>
            </a:rPr>
            <a:t>保育料を国基準の１</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４（２階層のみ１</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a:t>
          </a:r>
          <a:r>
            <a:rPr lang="ja-JP" altLang="ja-JP" sz="1100" b="0" i="0" baseline="0">
              <a:solidFill>
                <a:schemeClr val="dk1"/>
              </a:solidFill>
              <a:effectLst/>
              <a:latin typeface="+mn-lt"/>
              <a:ea typeface="+mn-ea"/>
              <a:cs typeface="+mn-cs"/>
            </a:rPr>
            <a:t>これは、子育て環境の充実を図るため、他の経費を見直し、子育て事業に重点的に取り組んできたことによるものである。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財政調整基金の残高は、合併時（Ｈ</a:t>
          </a:r>
          <a:r>
            <a:rPr kumimoji="1" lang="en-US" altLang="ja-JP" sz="1100">
              <a:solidFill>
                <a:schemeClr val="dk1"/>
              </a:solidFill>
              <a:effectLst/>
              <a:latin typeface="+mn-lt"/>
              <a:ea typeface="+mn-ea"/>
              <a:cs typeface="+mn-cs"/>
            </a:rPr>
            <a:t>16.10.1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百万円であったが、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年度末までで、</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百万円残高を増やし</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百万円となり、財源不足への備えとすることが出来た。</a:t>
          </a:r>
          <a:endParaRPr lang="ja-JP" altLang="ja-JP" sz="1400">
            <a:effectLst/>
          </a:endParaRPr>
        </a:p>
        <a:p>
          <a:r>
            <a:rPr kumimoji="1" lang="ja-JP" altLang="ja-JP" sz="1100">
              <a:solidFill>
                <a:schemeClr val="dk1"/>
              </a:solidFill>
              <a:effectLst/>
              <a:latin typeface="+mn-lt"/>
              <a:ea typeface="+mn-ea"/>
              <a:cs typeface="+mn-cs"/>
            </a:rPr>
            <a:t>　実質収支は、歳出不用額等の影響と、</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年度の臨時財政対策債を繰上償還したことで 黒字を大きく伸ばした結果となった。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2">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6348913</v>
      </c>
      <c r="BO4" s="351"/>
      <c r="BP4" s="351"/>
      <c r="BQ4" s="351"/>
      <c r="BR4" s="351"/>
      <c r="BS4" s="351"/>
      <c r="BT4" s="351"/>
      <c r="BU4" s="352"/>
      <c r="BV4" s="350">
        <v>7637405</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4.8</v>
      </c>
      <c r="CU4" s="357"/>
      <c r="CV4" s="357"/>
      <c r="CW4" s="357"/>
      <c r="CX4" s="357"/>
      <c r="CY4" s="357"/>
      <c r="CZ4" s="357"/>
      <c r="DA4" s="358"/>
      <c r="DB4" s="356">
        <v>5.3</v>
      </c>
      <c r="DC4" s="357"/>
      <c r="DD4" s="357"/>
      <c r="DE4" s="357"/>
      <c r="DF4" s="357"/>
      <c r="DG4" s="357"/>
      <c r="DH4" s="357"/>
      <c r="DI4" s="358"/>
      <c r="DJ4" s="139"/>
      <c r="DK4" s="139"/>
      <c r="DL4" s="139"/>
      <c r="DM4" s="139"/>
      <c r="DN4" s="139"/>
      <c r="DO4" s="139"/>
    </row>
    <row r="5" spans="1:119" ht="18.75" customHeight="1" x14ac:dyDescent="0.2">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6127698</v>
      </c>
      <c r="BO5" s="388"/>
      <c r="BP5" s="388"/>
      <c r="BQ5" s="388"/>
      <c r="BR5" s="388"/>
      <c r="BS5" s="388"/>
      <c r="BT5" s="388"/>
      <c r="BU5" s="389"/>
      <c r="BV5" s="387">
        <v>7414274</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92.9</v>
      </c>
      <c r="CU5" s="385"/>
      <c r="CV5" s="385"/>
      <c r="CW5" s="385"/>
      <c r="CX5" s="385"/>
      <c r="CY5" s="385"/>
      <c r="CZ5" s="385"/>
      <c r="DA5" s="386"/>
      <c r="DB5" s="384">
        <v>89.9</v>
      </c>
      <c r="DC5" s="385"/>
      <c r="DD5" s="385"/>
      <c r="DE5" s="385"/>
      <c r="DF5" s="385"/>
      <c r="DG5" s="385"/>
      <c r="DH5" s="385"/>
      <c r="DI5" s="386"/>
      <c r="DJ5" s="139"/>
      <c r="DK5" s="139"/>
      <c r="DL5" s="139"/>
      <c r="DM5" s="139"/>
      <c r="DN5" s="139"/>
      <c r="DO5" s="139"/>
    </row>
    <row r="6" spans="1:119" ht="18.75" customHeight="1" x14ac:dyDescent="0.2">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221215</v>
      </c>
      <c r="BO6" s="388"/>
      <c r="BP6" s="388"/>
      <c r="BQ6" s="388"/>
      <c r="BR6" s="388"/>
      <c r="BS6" s="388"/>
      <c r="BT6" s="388"/>
      <c r="BU6" s="389"/>
      <c r="BV6" s="387">
        <v>223131</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96.3</v>
      </c>
      <c r="CU6" s="425"/>
      <c r="CV6" s="425"/>
      <c r="CW6" s="425"/>
      <c r="CX6" s="425"/>
      <c r="CY6" s="425"/>
      <c r="CZ6" s="425"/>
      <c r="DA6" s="426"/>
      <c r="DB6" s="424">
        <v>94.3</v>
      </c>
      <c r="DC6" s="425"/>
      <c r="DD6" s="425"/>
      <c r="DE6" s="425"/>
      <c r="DF6" s="425"/>
      <c r="DG6" s="425"/>
      <c r="DH6" s="425"/>
      <c r="DI6" s="426"/>
      <c r="DJ6" s="139"/>
      <c r="DK6" s="139"/>
      <c r="DL6" s="139"/>
      <c r="DM6" s="139"/>
      <c r="DN6" s="139"/>
      <c r="DO6" s="139"/>
    </row>
    <row r="7" spans="1:119" ht="18.75" customHeight="1" x14ac:dyDescent="0.2">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35989</v>
      </c>
      <c r="BO7" s="388"/>
      <c r="BP7" s="388"/>
      <c r="BQ7" s="388"/>
      <c r="BR7" s="388"/>
      <c r="BS7" s="388"/>
      <c r="BT7" s="388"/>
      <c r="BU7" s="389"/>
      <c r="BV7" s="387">
        <v>6013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3861753</v>
      </c>
      <c r="CU7" s="388"/>
      <c r="CV7" s="388"/>
      <c r="CW7" s="388"/>
      <c r="CX7" s="388"/>
      <c r="CY7" s="388"/>
      <c r="CZ7" s="388"/>
      <c r="DA7" s="389"/>
      <c r="DB7" s="387">
        <v>4059831</v>
      </c>
      <c r="DC7" s="388"/>
      <c r="DD7" s="388"/>
      <c r="DE7" s="388"/>
      <c r="DF7" s="388"/>
      <c r="DG7" s="388"/>
      <c r="DH7" s="388"/>
      <c r="DI7" s="389"/>
      <c r="DJ7" s="139"/>
      <c r="DK7" s="139"/>
      <c r="DL7" s="139"/>
      <c r="DM7" s="139"/>
      <c r="DN7" s="139"/>
      <c r="DO7" s="139"/>
    </row>
    <row r="8" spans="1:119" ht="18.75" customHeight="1" thickBot="1" x14ac:dyDescent="0.25">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185226</v>
      </c>
      <c r="BO8" s="388"/>
      <c r="BP8" s="388"/>
      <c r="BQ8" s="388"/>
      <c r="BR8" s="388"/>
      <c r="BS8" s="388"/>
      <c r="BT8" s="388"/>
      <c r="BU8" s="389"/>
      <c r="BV8" s="387">
        <v>217118</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0.13</v>
      </c>
      <c r="CU8" s="428"/>
      <c r="CV8" s="428"/>
      <c r="CW8" s="428"/>
      <c r="CX8" s="428"/>
      <c r="CY8" s="428"/>
      <c r="CZ8" s="428"/>
      <c r="DA8" s="429"/>
      <c r="DB8" s="427">
        <v>0.13</v>
      </c>
      <c r="DC8" s="428"/>
      <c r="DD8" s="428"/>
      <c r="DE8" s="428"/>
      <c r="DF8" s="428"/>
      <c r="DG8" s="428"/>
      <c r="DH8" s="428"/>
      <c r="DI8" s="429"/>
      <c r="DJ8" s="139"/>
      <c r="DK8" s="139"/>
      <c r="DL8" s="139"/>
      <c r="DM8" s="139"/>
      <c r="DN8" s="139"/>
      <c r="DO8" s="139"/>
    </row>
    <row r="9" spans="1:119" ht="18.75" customHeight="1" thickBot="1" x14ac:dyDescent="0.25">
      <c r="A9" s="140"/>
      <c r="B9" s="381" t="s">
        <v>97</v>
      </c>
      <c r="C9" s="382"/>
      <c r="D9" s="382"/>
      <c r="E9" s="382"/>
      <c r="F9" s="382"/>
      <c r="G9" s="382"/>
      <c r="H9" s="382"/>
      <c r="I9" s="382"/>
      <c r="J9" s="382"/>
      <c r="K9" s="430"/>
      <c r="L9" s="431" t="s">
        <v>98</v>
      </c>
      <c r="M9" s="432"/>
      <c r="N9" s="432"/>
      <c r="O9" s="432"/>
      <c r="P9" s="432"/>
      <c r="Q9" s="433"/>
      <c r="R9" s="434">
        <v>4900</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-31892</v>
      </c>
      <c r="BO9" s="388"/>
      <c r="BP9" s="388"/>
      <c r="BQ9" s="388"/>
      <c r="BR9" s="388"/>
      <c r="BS9" s="388"/>
      <c r="BT9" s="388"/>
      <c r="BU9" s="389"/>
      <c r="BV9" s="387">
        <v>107259</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26.2</v>
      </c>
      <c r="CU9" s="385"/>
      <c r="CV9" s="385"/>
      <c r="CW9" s="385"/>
      <c r="CX9" s="385"/>
      <c r="CY9" s="385"/>
      <c r="CZ9" s="385"/>
      <c r="DA9" s="386"/>
      <c r="DB9" s="384">
        <v>29.3</v>
      </c>
      <c r="DC9" s="385"/>
      <c r="DD9" s="385"/>
      <c r="DE9" s="385"/>
      <c r="DF9" s="385"/>
      <c r="DG9" s="385"/>
      <c r="DH9" s="385"/>
      <c r="DI9" s="386"/>
      <c r="DJ9" s="139"/>
      <c r="DK9" s="139"/>
      <c r="DL9" s="139"/>
      <c r="DM9" s="139"/>
      <c r="DN9" s="139"/>
      <c r="DO9" s="139"/>
    </row>
    <row r="10" spans="1:119" ht="18.75" customHeight="1" thickBot="1" x14ac:dyDescent="0.25">
      <c r="A10" s="140"/>
      <c r="B10" s="381"/>
      <c r="C10" s="382"/>
      <c r="D10" s="382"/>
      <c r="E10" s="382"/>
      <c r="F10" s="382"/>
      <c r="G10" s="382"/>
      <c r="H10" s="382"/>
      <c r="I10" s="382"/>
      <c r="J10" s="382"/>
      <c r="K10" s="430"/>
      <c r="L10" s="437" t="s">
        <v>103</v>
      </c>
      <c r="M10" s="417"/>
      <c r="N10" s="417"/>
      <c r="O10" s="417"/>
      <c r="P10" s="417"/>
      <c r="Q10" s="418"/>
      <c r="R10" s="438">
        <v>5351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259</v>
      </c>
      <c r="BO10" s="388"/>
      <c r="BP10" s="388"/>
      <c r="BQ10" s="388"/>
      <c r="BR10" s="388"/>
      <c r="BS10" s="388"/>
      <c r="BT10" s="388"/>
      <c r="BU10" s="389"/>
      <c r="BV10" s="387">
        <v>20255</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v>127900</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2">
      <c r="A12" s="140"/>
      <c r="B12" s="447" t="s">
        <v>115</v>
      </c>
      <c r="C12" s="448"/>
      <c r="D12" s="448"/>
      <c r="E12" s="448"/>
      <c r="F12" s="448"/>
      <c r="G12" s="448"/>
      <c r="H12" s="448"/>
      <c r="I12" s="448"/>
      <c r="J12" s="448"/>
      <c r="K12" s="449"/>
      <c r="L12" s="456" t="s">
        <v>116</v>
      </c>
      <c r="M12" s="457"/>
      <c r="N12" s="457"/>
      <c r="O12" s="457"/>
      <c r="P12" s="457"/>
      <c r="Q12" s="458"/>
      <c r="R12" s="459">
        <v>4955</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2">
      <c r="A13" s="140"/>
      <c r="B13" s="450"/>
      <c r="C13" s="451"/>
      <c r="D13" s="451"/>
      <c r="E13" s="451"/>
      <c r="F13" s="451"/>
      <c r="G13" s="451"/>
      <c r="H13" s="451"/>
      <c r="I13" s="451"/>
      <c r="J13" s="451"/>
      <c r="K13" s="452"/>
      <c r="L13" s="150"/>
      <c r="M13" s="475" t="s">
        <v>124</v>
      </c>
      <c r="N13" s="476"/>
      <c r="O13" s="476"/>
      <c r="P13" s="476"/>
      <c r="Q13" s="477"/>
      <c r="R13" s="468">
        <v>4940</v>
      </c>
      <c r="S13" s="469"/>
      <c r="T13" s="469"/>
      <c r="U13" s="469"/>
      <c r="V13" s="470"/>
      <c r="W13" s="403" t="s">
        <v>125</v>
      </c>
      <c r="X13" s="404"/>
      <c r="Y13" s="404"/>
      <c r="Z13" s="404"/>
      <c r="AA13" s="404"/>
      <c r="AB13" s="394"/>
      <c r="AC13" s="438">
        <v>370</v>
      </c>
      <c r="AD13" s="439"/>
      <c r="AE13" s="439"/>
      <c r="AF13" s="439"/>
      <c r="AG13" s="478"/>
      <c r="AH13" s="438">
        <v>353</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-31633</v>
      </c>
      <c r="BO13" s="388"/>
      <c r="BP13" s="388"/>
      <c r="BQ13" s="388"/>
      <c r="BR13" s="388"/>
      <c r="BS13" s="388"/>
      <c r="BT13" s="388"/>
      <c r="BU13" s="389"/>
      <c r="BV13" s="387">
        <v>255414</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13.1</v>
      </c>
      <c r="CU13" s="385"/>
      <c r="CV13" s="385"/>
      <c r="CW13" s="385"/>
      <c r="CX13" s="385"/>
      <c r="CY13" s="385"/>
      <c r="CZ13" s="385"/>
      <c r="DA13" s="386"/>
      <c r="DB13" s="384">
        <v>13.1</v>
      </c>
      <c r="DC13" s="385"/>
      <c r="DD13" s="385"/>
      <c r="DE13" s="385"/>
      <c r="DF13" s="385"/>
      <c r="DG13" s="385"/>
      <c r="DH13" s="385"/>
      <c r="DI13" s="386"/>
      <c r="DJ13" s="139"/>
      <c r="DK13" s="139"/>
      <c r="DL13" s="139"/>
      <c r="DM13" s="139"/>
      <c r="DN13" s="139"/>
      <c r="DO13" s="139"/>
    </row>
    <row r="14" spans="1:119" ht="18.75" customHeight="1" thickBot="1" x14ac:dyDescent="0.25">
      <c r="A14" s="140"/>
      <c r="B14" s="450"/>
      <c r="C14" s="451"/>
      <c r="D14" s="451"/>
      <c r="E14" s="451"/>
      <c r="F14" s="451"/>
      <c r="G14" s="451"/>
      <c r="H14" s="451"/>
      <c r="I14" s="451"/>
      <c r="J14" s="451"/>
      <c r="K14" s="452"/>
      <c r="L14" s="465" t="s">
        <v>130</v>
      </c>
      <c r="M14" s="466"/>
      <c r="N14" s="466"/>
      <c r="O14" s="466"/>
      <c r="P14" s="466"/>
      <c r="Q14" s="467"/>
      <c r="R14" s="468">
        <v>5103</v>
      </c>
      <c r="S14" s="469"/>
      <c r="T14" s="469"/>
      <c r="U14" s="469"/>
      <c r="V14" s="470"/>
      <c r="W14" s="377"/>
      <c r="X14" s="378"/>
      <c r="Y14" s="378"/>
      <c r="Z14" s="378"/>
      <c r="AA14" s="378"/>
      <c r="AB14" s="367"/>
      <c r="AC14" s="471">
        <v>16.2</v>
      </c>
      <c r="AD14" s="472"/>
      <c r="AE14" s="472"/>
      <c r="AF14" s="472"/>
      <c r="AG14" s="473"/>
      <c r="AH14" s="471">
        <v>15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v>67.2</v>
      </c>
      <c r="CU14" s="483"/>
      <c r="CV14" s="483"/>
      <c r="CW14" s="483"/>
      <c r="CX14" s="483"/>
      <c r="CY14" s="483"/>
      <c r="CZ14" s="483"/>
      <c r="DA14" s="484"/>
      <c r="DB14" s="482">
        <v>63.9</v>
      </c>
      <c r="DC14" s="483"/>
      <c r="DD14" s="483"/>
      <c r="DE14" s="483"/>
      <c r="DF14" s="483"/>
      <c r="DG14" s="483"/>
      <c r="DH14" s="483"/>
      <c r="DI14" s="484"/>
      <c r="DJ14" s="139"/>
      <c r="DK14" s="139"/>
      <c r="DL14" s="139"/>
      <c r="DM14" s="139"/>
      <c r="DN14" s="139"/>
      <c r="DO14" s="139"/>
    </row>
    <row r="15" spans="1:119" ht="18.75" customHeight="1" x14ac:dyDescent="0.2">
      <c r="A15" s="140"/>
      <c r="B15" s="450"/>
      <c r="C15" s="451"/>
      <c r="D15" s="451"/>
      <c r="E15" s="451"/>
      <c r="F15" s="451"/>
      <c r="G15" s="451"/>
      <c r="H15" s="451"/>
      <c r="I15" s="451"/>
      <c r="J15" s="451"/>
      <c r="K15" s="452"/>
      <c r="L15" s="150"/>
      <c r="M15" s="475" t="s">
        <v>124</v>
      </c>
      <c r="N15" s="476"/>
      <c r="O15" s="476"/>
      <c r="P15" s="476"/>
      <c r="Q15" s="477"/>
      <c r="R15" s="468">
        <v>5089</v>
      </c>
      <c r="S15" s="469"/>
      <c r="T15" s="469"/>
      <c r="U15" s="469"/>
      <c r="V15" s="470"/>
      <c r="W15" s="403" t="s">
        <v>132</v>
      </c>
      <c r="X15" s="404"/>
      <c r="Y15" s="404"/>
      <c r="Z15" s="404"/>
      <c r="AA15" s="404"/>
      <c r="AB15" s="394"/>
      <c r="AC15" s="438">
        <v>512</v>
      </c>
      <c r="AD15" s="439"/>
      <c r="AE15" s="439"/>
      <c r="AF15" s="439"/>
      <c r="AG15" s="478"/>
      <c r="AH15" s="438">
        <v>623</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468486</v>
      </c>
      <c r="BO15" s="351"/>
      <c r="BP15" s="351"/>
      <c r="BQ15" s="351"/>
      <c r="BR15" s="351"/>
      <c r="BS15" s="351"/>
      <c r="BT15" s="351"/>
      <c r="BU15" s="352"/>
      <c r="BV15" s="350">
        <v>462268</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22.4</v>
      </c>
      <c r="AD16" s="472"/>
      <c r="AE16" s="472"/>
      <c r="AF16" s="472"/>
      <c r="AG16" s="473"/>
      <c r="AH16" s="471">
        <v>26.4</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3502514</v>
      </c>
      <c r="BO16" s="388"/>
      <c r="BP16" s="388"/>
      <c r="BQ16" s="388"/>
      <c r="BR16" s="388"/>
      <c r="BS16" s="388"/>
      <c r="BT16" s="388"/>
      <c r="BU16" s="389"/>
      <c r="BV16" s="387">
        <v>3505016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5">
      <c r="A17" s="140"/>
      <c r="B17" s="453"/>
      <c r="C17" s="454"/>
      <c r="D17" s="454"/>
      <c r="E17" s="454"/>
      <c r="F17" s="454"/>
      <c r="G17" s="454"/>
      <c r="H17" s="454"/>
      <c r="I17" s="454"/>
      <c r="J17" s="454"/>
      <c r="K17" s="455"/>
      <c r="L17" s="155"/>
      <c r="M17" s="491" t="s">
        <v>138</v>
      </c>
      <c r="N17" s="492"/>
      <c r="O17" s="492"/>
      <c r="P17" s="492"/>
      <c r="Q17" s="493"/>
      <c r="R17" s="488" t="s">
        <v>136</v>
      </c>
      <c r="S17" s="489"/>
      <c r="T17" s="489"/>
      <c r="U17" s="489"/>
      <c r="V17" s="490"/>
      <c r="W17" s="403" t="s">
        <v>139</v>
      </c>
      <c r="X17" s="404"/>
      <c r="Y17" s="404"/>
      <c r="Z17" s="404"/>
      <c r="AA17" s="404"/>
      <c r="AB17" s="394"/>
      <c r="AC17" s="438">
        <v>1407</v>
      </c>
      <c r="AD17" s="439"/>
      <c r="AE17" s="439"/>
      <c r="AF17" s="439"/>
      <c r="AG17" s="478"/>
      <c r="AH17" s="438">
        <v>1384</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575913</v>
      </c>
      <c r="BO17" s="388"/>
      <c r="BP17" s="388"/>
      <c r="BQ17" s="388"/>
      <c r="BR17" s="388"/>
      <c r="BS17" s="388"/>
      <c r="BT17" s="388"/>
      <c r="BU17" s="389"/>
      <c r="BV17" s="387">
        <v>566917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5">
      <c r="A18" s="140"/>
      <c r="B18" s="498" t="s">
        <v>141</v>
      </c>
      <c r="C18" s="430"/>
      <c r="D18" s="430"/>
      <c r="E18" s="499"/>
      <c r="F18" s="499"/>
      <c r="G18" s="499"/>
      <c r="H18" s="499"/>
      <c r="I18" s="499"/>
      <c r="J18" s="499"/>
      <c r="K18" s="499"/>
      <c r="L18" s="500">
        <v>282.92</v>
      </c>
      <c r="M18" s="500"/>
      <c r="N18" s="500"/>
      <c r="O18" s="500"/>
      <c r="P18" s="500"/>
      <c r="Q18" s="500"/>
      <c r="R18" s="501"/>
      <c r="S18" s="501"/>
      <c r="T18" s="501"/>
      <c r="U18" s="501"/>
      <c r="V18" s="502"/>
      <c r="W18" s="405"/>
      <c r="X18" s="406"/>
      <c r="Y18" s="406"/>
      <c r="Z18" s="406"/>
      <c r="AA18" s="406"/>
      <c r="AB18" s="397"/>
      <c r="AC18" s="503">
        <v>61.5</v>
      </c>
      <c r="AD18" s="504"/>
      <c r="AE18" s="504"/>
      <c r="AF18" s="504"/>
      <c r="AG18" s="505"/>
      <c r="AH18" s="503">
        <v>58.6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3633921</v>
      </c>
      <c r="BO18" s="388"/>
      <c r="BP18" s="388"/>
      <c r="BQ18" s="388"/>
      <c r="BR18" s="388"/>
      <c r="BS18" s="388"/>
      <c r="BT18" s="388"/>
      <c r="BU18" s="389"/>
      <c r="BV18" s="387">
        <v>3712944</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5">
      <c r="A19" s="140"/>
      <c r="B19" s="498" t="s">
        <v>143</v>
      </c>
      <c r="C19" s="430"/>
      <c r="D19" s="430"/>
      <c r="E19" s="499"/>
      <c r="F19" s="499"/>
      <c r="G19" s="499"/>
      <c r="H19" s="499"/>
      <c r="I19" s="499"/>
      <c r="J19" s="499"/>
      <c r="K19" s="499"/>
      <c r="L19" s="507">
        <v>17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4627650</v>
      </c>
      <c r="BO19" s="388"/>
      <c r="BP19" s="388"/>
      <c r="BQ19" s="388"/>
      <c r="BR19" s="388"/>
      <c r="BS19" s="388"/>
      <c r="BT19" s="388"/>
      <c r="BU19" s="389"/>
      <c r="BV19" s="387">
        <v>4855610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5">
      <c r="A20" s="140"/>
      <c r="B20" s="498" t="s">
        <v>145</v>
      </c>
      <c r="C20" s="430"/>
      <c r="D20" s="430"/>
      <c r="E20" s="499"/>
      <c r="F20" s="499"/>
      <c r="G20" s="499"/>
      <c r="H20" s="499"/>
      <c r="I20" s="499"/>
      <c r="J20" s="499"/>
      <c r="K20" s="499"/>
      <c r="L20" s="507">
        <v>2010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2">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5">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2">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9903229</v>
      </c>
      <c r="BO23" s="388"/>
      <c r="BP23" s="388"/>
      <c r="BQ23" s="388"/>
      <c r="BR23" s="388"/>
      <c r="BS23" s="388"/>
      <c r="BT23" s="388"/>
      <c r="BU23" s="389"/>
      <c r="BV23" s="387">
        <v>10469083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5">
      <c r="A24" s="140"/>
      <c r="B24" s="520"/>
      <c r="C24" s="521"/>
      <c r="D24" s="522"/>
      <c r="E24" s="437" t="s">
        <v>154</v>
      </c>
      <c r="F24" s="417"/>
      <c r="G24" s="417"/>
      <c r="H24" s="417"/>
      <c r="I24" s="417"/>
      <c r="J24" s="417"/>
      <c r="K24" s="418"/>
      <c r="L24" s="438">
        <v>1</v>
      </c>
      <c r="M24" s="439"/>
      <c r="N24" s="439"/>
      <c r="O24" s="439"/>
      <c r="P24" s="478"/>
      <c r="Q24" s="438">
        <v>5250</v>
      </c>
      <c r="R24" s="439"/>
      <c r="S24" s="439"/>
      <c r="T24" s="439"/>
      <c r="U24" s="439"/>
      <c r="V24" s="478"/>
      <c r="W24" s="533"/>
      <c r="X24" s="521"/>
      <c r="Y24" s="522"/>
      <c r="Z24" s="437" t="s">
        <v>155</v>
      </c>
      <c r="AA24" s="417"/>
      <c r="AB24" s="417"/>
      <c r="AC24" s="417"/>
      <c r="AD24" s="417"/>
      <c r="AE24" s="417"/>
      <c r="AF24" s="417"/>
      <c r="AG24" s="418"/>
      <c r="AH24" s="438">
        <v>85</v>
      </c>
      <c r="AI24" s="439"/>
      <c r="AJ24" s="439"/>
      <c r="AK24" s="439"/>
      <c r="AL24" s="478"/>
      <c r="AM24" s="438">
        <v>257210</v>
      </c>
      <c r="AN24" s="439"/>
      <c r="AO24" s="439"/>
      <c r="AP24" s="439"/>
      <c r="AQ24" s="439"/>
      <c r="AR24" s="478"/>
      <c r="AS24" s="438">
        <v>3026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5227869</v>
      </c>
      <c r="BO24" s="388"/>
      <c r="BP24" s="388"/>
      <c r="BQ24" s="388"/>
      <c r="BR24" s="388"/>
      <c r="BS24" s="388"/>
      <c r="BT24" s="388"/>
      <c r="BU24" s="389"/>
      <c r="BV24" s="387">
        <v>5430698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2">
      <c r="A25" s="140"/>
      <c r="B25" s="520"/>
      <c r="C25" s="521"/>
      <c r="D25" s="522"/>
      <c r="E25" s="437" t="s">
        <v>157</v>
      </c>
      <c r="F25" s="417"/>
      <c r="G25" s="417"/>
      <c r="H25" s="417"/>
      <c r="I25" s="417"/>
      <c r="J25" s="417"/>
      <c r="K25" s="418"/>
      <c r="L25" s="438">
        <v>1</v>
      </c>
      <c r="M25" s="439"/>
      <c r="N25" s="439"/>
      <c r="O25" s="439"/>
      <c r="P25" s="478"/>
      <c r="Q25" s="438">
        <v>6052</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200228</v>
      </c>
      <c r="BO25" s="351"/>
      <c r="BP25" s="351"/>
      <c r="BQ25" s="351"/>
      <c r="BR25" s="351"/>
      <c r="BS25" s="351"/>
      <c r="BT25" s="351"/>
      <c r="BU25" s="352"/>
      <c r="BV25" s="350">
        <v>279488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2">
      <c r="A26" s="140"/>
      <c r="B26" s="520"/>
      <c r="C26" s="521"/>
      <c r="D26" s="522"/>
      <c r="E26" s="437" t="s">
        <v>160</v>
      </c>
      <c r="F26" s="417"/>
      <c r="G26" s="417"/>
      <c r="H26" s="417"/>
      <c r="I26" s="417"/>
      <c r="J26" s="417"/>
      <c r="K26" s="418"/>
      <c r="L26" s="438">
        <v>1</v>
      </c>
      <c r="M26" s="439"/>
      <c r="N26" s="439"/>
      <c r="O26" s="439"/>
      <c r="P26" s="478"/>
      <c r="Q26" s="438">
        <v>5339</v>
      </c>
      <c r="R26" s="439"/>
      <c r="S26" s="439"/>
      <c r="T26" s="439"/>
      <c r="U26" s="439"/>
      <c r="V26" s="478"/>
      <c r="W26" s="533"/>
      <c r="X26" s="521"/>
      <c r="Y26" s="522"/>
      <c r="Z26" s="437" t="s">
        <v>161</v>
      </c>
      <c r="AA26" s="543"/>
      <c r="AB26" s="543"/>
      <c r="AC26" s="543"/>
      <c r="AD26" s="543"/>
      <c r="AE26" s="543"/>
      <c r="AF26" s="543"/>
      <c r="AG26" s="544"/>
      <c r="AH26" s="438">
        <v>1</v>
      </c>
      <c r="AI26" s="439"/>
      <c r="AJ26" s="439"/>
      <c r="AK26" s="439"/>
      <c r="AL26" s="478"/>
      <c r="AM26" s="438" t="s">
        <v>162</v>
      </c>
      <c r="AN26" s="439"/>
      <c r="AO26" s="439"/>
      <c r="AP26" s="439"/>
      <c r="AQ26" s="439"/>
      <c r="AR26" s="478"/>
      <c r="AS26" s="438" t="s">
        <v>162</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5">
      <c r="A27" s="140"/>
      <c r="B27" s="520"/>
      <c r="C27" s="521"/>
      <c r="D27" s="522"/>
      <c r="E27" s="437" t="s">
        <v>164</v>
      </c>
      <c r="F27" s="417"/>
      <c r="G27" s="417"/>
      <c r="H27" s="417"/>
      <c r="I27" s="417"/>
      <c r="J27" s="417"/>
      <c r="K27" s="418"/>
      <c r="L27" s="438">
        <v>1</v>
      </c>
      <c r="M27" s="439"/>
      <c r="N27" s="439"/>
      <c r="O27" s="439"/>
      <c r="P27" s="478"/>
      <c r="Q27" s="438">
        <v>2933</v>
      </c>
      <c r="R27" s="439"/>
      <c r="S27" s="439"/>
      <c r="T27" s="439"/>
      <c r="U27" s="439"/>
      <c r="V27" s="478"/>
      <c r="W27" s="533"/>
      <c r="X27" s="521"/>
      <c r="Y27" s="522"/>
      <c r="Z27" s="437" t="s">
        <v>165</v>
      </c>
      <c r="AA27" s="417"/>
      <c r="AB27" s="417"/>
      <c r="AC27" s="417"/>
      <c r="AD27" s="417"/>
      <c r="AE27" s="417"/>
      <c r="AF27" s="417"/>
      <c r="AG27" s="418"/>
      <c r="AH27" s="438">
        <v>2</v>
      </c>
      <c r="AI27" s="439"/>
      <c r="AJ27" s="439"/>
      <c r="AK27" s="439"/>
      <c r="AL27" s="478"/>
      <c r="AM27" s="438" t="s">
        <v>162</v>
      </c>
      <c r="AN27" s="439"/>
      <c r="AO27" s="439"/>
      <c r="AP27" s="439"/>
      <c r="AQ27" s="439"/>
      <c r="AR27" s="478"/>
      <c r="AS27" s="438" t="s">
        <v>162</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69035</v>
      </c>
      <c r="BO27" s="557"/>
      <c r="BP27" s="557"/>
      <c r="BQ27" s="557"/>
      <c r="BR27" s="557"/>
      <c r="BS27" s="557"/>
      <c r="BT27" s="557"/>
      <c r="BU27" s="558"/>
      <c r="BV27" s="556">
        <v>91255</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2">
      <c r="A28" s="140"/>
      <c r="B28" s="520"/>
      <c r="C28" s="521"/>
      <c r="D28" s="522"/>
      <c r="E28" s="437" t="s">
        <v>167</v>
      </c>
      <c r="F28" s="417"/>
      <c r="G28" s="417"/>
      <c r="H28" s="417"/>
      <c r="I28" s="417"/>
      <c r="J28" s="417"/>
      <c r="K28" s="418"/>
      <c r="L28" s="438">
        <v>1</v>
      </c>
      <c r="M28" s="439"/>
      <c r="N28" s="439"/>
      <c r="O28" s="439"/>
      <c r="P28" s="478"/>
      <c r="Q28" s="438">
        <v>2444</v>
      </c>
      <c r="R28" s="439"/>
      <c r="S28" s="439"/>
      <c r="T28" s="439"/>
      <c r="U28" s="439"/>
      <c r="V28" s="478"/>
      <c r="W28" s="533"/>
      <c r="X28" s="521"/>
      <c r="Y28" s="522"/>
      <c r="Z28" s="437" t="s">
        <v>168</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1168246</v>
      </c>
      <c r="BO28" s="351"/>
      <c r="BP28" s="351"/>
      <c r="BQ28" s="351"/>
      <c r="BR28" s="351"/>
      <c r="BS28" s="351"/>
      <c r="BT28" s="351"/>
      <c r="BU28" s="352"/>
      <c r="BV28" s="350">
        <v>1167987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2">
      <c r="A29" s="140"/>
      <c r="B29" s="520"/>
      <c r="C29" s="521"/>
      <c r="D29" s="522"/>
      <c r="E29" s="437" t="s">
        <v>171</v>
      </c>
      <c r="F29" s="417"/>
      <c r="G29" s="417"/>
      <c r="H29" s="417"/>
      <c r="I29" s="417"/>
      <c r="J29" s="417"/>
      <c r="K29" s="418"/>
      <c r="L29" s="438">
        <v>10</v>
      </c>
      <c r="M29" s="439"/>
      <c r="N29" s="439"/>
      <c r="O29" s="439"/>
      <c r="P29" s="478"/>
      <c r="Q29" s="438">
        <v>2047</v>
      </c>
      <c r="R29" s="439"/>
      <c r="S29" s="439"/>
      <c r="T29" s="439"/>
      <c r="U29" s="439"/>
      <c r="V29" s="478"/>
      <c r="W29" s="534"/>
      <c r="X29" s="535"/>
      <c r="Y29" s="536"/>
      <c r="Z29" s="437" t="s">
        <v>172</v>
      </c>
      <c r="AA29" s="417"/>
      <c r="AB29" s="417"/>
      <c r="AC29" s="417"/>
      <c r="AD29" s="417"/>
      <c r="AE29" s="417"/>
      <c r="AF29" s="417"/>
      <c r="AG29" s="418"/>
      <c r="AH29" s="438">
        <v>87</v>
      </c>
      <c r="AI29" s="439"/>
      <c r="AJ29" s="439"/>
      <c r="AK29" s="439"/>
      <c r="AL29" s="478"/>
      <c r="AM29" s="438">
        <v>262162</v>
      </c>
      <c r="AN29" s="439"/>
      <c r="AO29" s="439"/>
      <c r="AP29" s="439"/>
      <c r="AQ29" s="439"/>
      <c r="AR29" s="478"/>
      <c r="AS29" s="438">
        <v>3013</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641442</v>
      </c>
      <c r="BO29" s="388"/>
      <c r="BP29" s="388"/>
      <c r="BQ29" s="388"/>
      <c r="BR29" s="388"/>
      <c r="BS29" s="388"/>
      <c r="BT29" s="388"/>
      <c r="BU29" s="389"/>
      <c r="BV29" s="387">
        <v>641039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5">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97.7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2083769</v>
      </c>
      <c r="BO30" s="557"/>
      <c r="BP30" s="557"/>
      <c r="BQ30" s="557"/>
      <c r="BR30" s="557"/>
      <c r="BS30" s="557"/>
      <c r="BT30" s="557"/>
      <c r="BU30" s="558"/>
      <c r="BV30" s="556">
        <v>2077988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2">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邑智郡総合事務組合（一般会計）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グリーンロードだいわ</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2">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IF('各会計、関係団体の財政状況及び健全化判断比率'!B32="","",'各会計、関係団体の財政状況及び健全化判断比率'!B32)</f>
        <v>下水道事業特別会計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邑智郡総合事務組合（介護保険事業会計）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美郷町開発公社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2">
      <c r="A36" s="140"/>
      <c r="B36" s="166"/>
      <c r="C36" s="568">
        <f>IF(E36="","",C35+1)</f>
        <v>3</v>
      </c>
      <c r="D36" s="568"/>
      <c r="E36" s="569" t="str">
        <f>IF('各会計、関係団体の財政状況及び健全化判断比率'!B9="","",'各会計、関係団体の財政状況及び健全化判断比率'!B9)</f>
        <v>君谷診療所特別会計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江津邑智消防組合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2">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島根県市町村総合事務組合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2">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島根県後期高齢者医療広域連合（一般会計）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2">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島根県後期高齢者医療広域連合（後期高齢者医療会計）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2">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邑智郡公立病院組合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2">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2">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2">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C28" zoomScale="70" zoomScaleNormal="70" zoomScaleSheetLayoutView="100" workbookViewId="0">
      <selection activeCell="K32" sqref="K32"/>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2">
      <c r="A34" s="22"/>
      <c r="B34" s="31"/>
      <c r="C34" s="1153" t="s">
        <v>529</v>
      </c>
      <c r="D34" s="1153"/>
      <c r="E34" s="1154"/>
      <c r="F34" s="32">
        <v>3.2</v>
      </c>
      <c r="G34" s="33">
        <v>2.29</v>
      </c>
      <c r="H34" s="33">
        <v>2.69</v>
      </c>
      <c r="I34" s="33">
        <v>5.34</v>
      </c>
      <c r="J34" s="34">
        <v>4.79</v>
      </c>
      <c r="K34" s="22"/>
      <c r="L34" s="22"/>
      <c r="M34" s="22"/>
      <c r="N34" s="22"/>
      <c r="O34" s="22"/>
      <c r="P34" s="22"/>
    </row>
    <row r="35" spans="1:16" ht="39" customHeight="1" x14ac:dyDescent="0.2">
      <c r="A35" s="22"/>
      <c r="B35" s="35"/>
      <c r="C35" s="1147" t="s">
        <v>530</v>
      </c>
      <c r="D35" s="1148"/>
      <c r="E35" s="1149"/>
      <c r="F35" s="36">
        <v>0.09</v>
      </c>
      <c r="G35" s="37">
        <v>0.06</v>
      </c>
      <c r="H35" s="37">
        <v>0.12</v>
      </c>
      <c r="I35" s="37">
        <v>0.15</v>
      </c>
      <c r="J35" s="38">
        <v>0.09</v>
      </c>
      <c r="K35" s="22"/>
      <c r="L35" s="22"/>
      <c r="M35" s="22"/>
      <c r="N35" s="22"/>
      <c r="O35" s="22"/>
      <c r="P35" s="22"/>
    </row>
    <row r="36" spans="1:16" ht="39" customHeight="1" x14ac:dyDescent="0.2">
      <c r="A36" s="22"/>
      <c r="B36" s="35"/>
      <c r="C36" s="1147" t="s">
        <v>531</v>
      </c>
      <c r="D36" s="1148"/>
      <c r="E36" s="1149"/>
      <c r="F36" s="36">
        <v>0</v>
      </c>
      <c r="G36" s="37">
        <v>0</v>
      </c>
      <c r="H36" s="37">
        <v>0</v>
      </c>
      <c r="I36" s="37">
        <v>0</v>
      </c>
      <c r="J36" s="38">
        <v>0</v>
      </c>
      <c r="K36" s="22"/>
      <c r="L36" s="22"/>
      <c r="M36" s="22"/>
      <c r="N36" s="22"/>
      <c r="O36" s="22"/>
      <c r="P36" s="22"/>
    </row>
    <row r="37" spans="1:16" ht="39" customHeight="1" x14ac:dyDescent="0.2">
      <c r="A37" s="22"/>
      <c r="B37" s="35"/>
      <c r="C37" s="1147" t="s">
        <v>532</v>
      </c>
      <c r="D37" s="1148"/>
      <c r="E37" s="1149"/>
      <c r="F37" s="36">
        <v>0</v>
      </c>
      <c r="G37" s="37">
        <v>0</v>
      </c>
      <c r="H37" s="37">
        <v>0</v>
      </c>
      <c r="I37" s="37">
        <v>0.02</v>
      </c>
      <c r="J37" s="38">
        <v>0</v>
      </c>
      <c r="K37" s="22"/>
      <c r="L37" s="22"/>
      <c r="M37" s="22"/>
      <c r="N37" s="22"/>
      <c r="O37" s="22"/>
      <c r="P37" s="22"/>
    </row>
    <row r="38" spans="1:16" ht="39" customHeight="1" x14ac:dyDescent="0.2">
      <c r="A38" s="22"/>
      <c r="B38" s="35"/>
      <c r="C38" s="1147" t="s">
        <v>533</v>
      </c>
      <c r="D38" s="1148"/>
      <c r="E38" s="1149"/>
      <c r="F38" s="36">
        <v>0</v>
      </c>
      <c r="G38" s="37">
        <v>0</v>
      </c>
      <c r="H38" s="37">
        <v>0</v>
      </c>
      <c r="I38" s="37">
        <v>0</v>
      </c>
      <c r="J38" s="38">
        <v>0</v>
      </c>
      <c r="K38" s="22"/>
      <c r="L38" s="22"/>
      <c r="M38" s="22"/>
      <c r="N38" s="22"/>
      <c r="O38" s="22"/>
      <c r="P38" s="22"/>
    </row>
    <row r="39" spans="1:16" ht="39" customHeight="1" x14ac:dyDescent="0.2">
      <c r="A39" s="22"/>
      <c r="B39" s="35"/>
      <c r="C39" s="1147" t="s">
        <v>534</v>
      </c>
      <c r="D39" s="1148"/>
      <c r="E39" s="1149"/>
      <c r="F39" s="36">
        <v>0</v>
      </c>
      <c r="G39" s="37">
        <v>0</v>
      </c>
      <c r="H39" s="37">
        <v>0</v>
      </c>
      <c r="I39" s="37">
        <v>0</v>
      </c>
      <c r="J39" s="38">
        <v>0</v>
      </c>
      <c r="K39" s="22"/>
      <c r="L39" s="22"/>
      <c r="M39" s="22"/>
      <c r="N39" s="22"/>
      <c r="O39" s="22"/>
      <c r="P39" s="22"/>
    </row>
    <row r="40" spans="1:16" ht="39" customHeight="1" x14ac:dyDescent="0.2">
      <c r="A40" s="22"/>
      <c r="B40" s="35"/>
      <c r="C40" s="1147" t="s">
        <v>535</v>
      </c>
      <c r="D40" s="1148"/>
      <c r="E40" s="1149"/>
      <c r="F40" s="36">
        <v>0</v>
      </c>
      <c r="G40" s="37">
        <v>0</v>
      </c>
      <c r="H40" s="37">
        <v>0</v>
      </c>
      <c r="I40" s="37">
        <v>0</v>
      </c>
      <c r="J40" s="38">
        <v>0</v>
      </c>
      <c r="K40" s="22"/>
      <c r="L40" s="22"/>
      <c r="M40" s="22"/>
      <c r="N40" s="22"/>
      <c r="O40" s="22"/>
      <c r="P40" s="22"/>
    </row>
    <row r="41" spans="1:16" ht="39" customHeight="1" x14ac:dyDescent="0.2">
      <c r="A41" s="22"/>
      <c r="B41" s="35"/>
      <c r="C41" s="1147" t="s">
        <v>536</v>
      </c>
      <c r="D41" s="1148"/>
      <c r="E41" s="1149"/>
      <c r="F41" s="36">
        <v>0</v>
      </c>
      <c r="G41" s="37">
        <v>0</v>
      </c>
      <c r="H41" s="37">
        <v>0</v>
      </c>
      <c r="I41" s="37">
        <v>0</v>
      </c>
      <c r="J41" s="38">
        <v>0</v>
      </c>
      <c r="K41" s="22"/>
      <c r="L41" s="22"/>
      <c r="M41" s="22"/>
      <c r="N41" s="22"/>
      <c r="O41" s="22"/>
      <c r="P41" s="22"/>
    </row>
    <row r="42" spans="1:16" ht="39" customHeight="1" x14ac:dyDescent="0.2">
      <c r="A42" s="22"/>
      <c r="B42" s="39"/>
      <c r="C42" s="1147" t="s">
        <v>537</v>
      </c>
      <c r="D42" s="1148"/>
      <c r="E42" s="1149"/>
      <c r="F42" s="36" t="s">
        <v>483</v>
      </c>
      <c r="G42" s="37" t="s">
        <v>483</v>
      </c>
      <c r="H42" s="37" t="s">
        <v>483</v>
      </c>
      <c r="I42" s="37" t="s">
        <v>483</v>
      </c>
      <c r="J42" s="38" t="s">
        <v>483</v>
      </c>
      <c r="K42" s="22"/>
      <c r="L42" s="22"/>
      <c r="M42" s="22"/>
      <c r="N42" s="22"/>
      <c r="O42" s="22"/>
      <c r="P42" s="22"/>
    </row>
    <row r="43" spans="1:16" ht="39" customHeight="1" thickBot="1" x14ac:dyDescent="0.25">
      <c r="A43" s="22"/>
      <c r="B43" s="40"/>
      <c r="C43" s="1150" t="s">
        <v>538</v>
      </c>
      <c r="D43" s="1151"/>
      <c r="E43" s="1152"/>
      <c r="F43" s="41" t="s">
        <v>483</v>
      </c>
      <c r="G43" s="42" t="s">
        <v>483</v>
      </c>
      <c r="H43" s="42" t="s">
        <v>483</v>
      </c>
      <c r="I43" s="42" t="s">
        <v>483</v>
      </c>
      <c r="J43" s="43" t="s">
        <v>483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40" zoomScale="70" zoomScaleNormal="70" zoomScaleSheetLayoutView="55" workbookViewId="0">
      <selection activeCell="I43" sqref="I4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2">
      <c r="A45" s="48"/>
      <c r="B45" s="1163" t="s">
        <v>11</v>
      </c>
      <c r="C45" s="1164"/>
      <c r="D45" s="58"/>
      <c r="E45" s="1169" t="s">
        <v>12</v>
      </c>
      <c r="F45" s="1169"/>
      <c r="G45" s="1169"/>
      <c r="H45" s="1169"/>
      <c r="I45" s="1169"/>
      <c r="J45" s="1170"/>
      <c r="K45" s="59">
        <v>1228</v>
      </c>
      <c r="L45" s="60">
        <v>1246</v>
      </c>
      <c r="M45" s="60">
        <v>1378</v>
      </c>
      <c r="N45" s="60">
        <v>1360</v>
      </c>
      <c r="O45" s="61">
        <v>1273</v>
      </c>
      <c r="P45" s="48"/>
      <c r="Q45" s="48"/>
      <c r="R45" s="48"/>
      <c r="S45" s="48"/>
      <c r="T45" s="48"/>
      <c r="U45" s="48"/>
    </row>
    <row r="46" spans="1:21" ht="30.75" customHeight="1" x14ac:dyDescent="0.2">
      <c r="A46" s="48"/>
      <c r="B46" s="1165"/>
      <c r="C46" s="1166"/>
      <c r="D46" s="62"/>
      <c r="E46" s="1157" t="s">
        <v>13</v>
      </c>
      <c r="F46" s="1157"/>
      <c r="G46" s="1157"/>
      <c r="H46" s="1157"/>
      <c r="I46" s="1157"/>
      <c r="J46" s="1158"/>
      <c r="K46" s="63" t="s">
        <v>483</v>
      </c>
      <c r="L46" s="64" t="s">
        <v>483</v>
      </c>
      <c r="M46" s="64" t="s">
        <v>483</v>
      </c>
      <c r="N46" s="64" t="s">
        <v>483</v>
      </c>
      <c r="O46" s="65" t="s">
        <v>483</v>
      </c>
      <c r="P46" s="48"/>
      <c r="Q46" s="48"/>
      <c r="R46" s="48"/>
      <c r="S46" s="48"/>
      <c r="T46" s="48"/>
      <c r="U46" s="48"/>
    </row>
    <row r="47" spans="1:21" ht="30.75" customHeight="1" x14ac:dyDescent="0.2">
      <c r="A47" s="48"/>
      <c r="B47" s="1165"/>
      <c r="C47" s="1166"/>
      <c r="D47" s="62"/>
      <c r="E47" s="1157" t="s">
        <v>14</v>
      </c>
      <c r="F47" s="1157"/>
      <c r="G47" s="1157"/>
      <c r="H47" s="1157"/>
      <c r="I47" s="1157"/>
      <c r="J47" s="1158"/>
      <c r="K47" s="63" t="s">
        <v>483</v>
      </c>
      <c r="L47" s="64" t="s">
        <v>483</v>
      </c>
      <c r="M47" s="64" t="s">
        <v>483</v>
      </c>
      <c r="N47" s="64" t="s">
        <v>483</v>
      </c>
      <c r="O47" s="65" t="s">
        <v>483</v>
      </c>
      <c r="P47" s="48"/>
      <c r="Q47" s="48"/>
      <c r="R47" s="48"/>
      <c r="S47" s="48"/>
      <c r="T47" s="48"/>
      <c r="U47" s="48"/>
    </row>
    <row r="48" spans="1:21" ht="30.75" customHeight="1" x14ac:dyDescent="0.2">
      <c r="A48" s="48"/>
      <c r="B48" s="1165"/>
      <c r="C48" s="1166"/>
      <c r="D48" s="62"/>
      <c r="E48" s="1157" t="s">
        <v>15</v>
      </c>
      <c r="F48" s="1157"/>
      <c r="G48" s="1157"/>
      <c r="H48" s="1157"/>
      <c r="I48" s="1157"/>
      <c r="J48" s="1158"/>
      <c r="K48" s="63">
        <v>206</v>
      </c>
      <c r="L48" s="64">
        <v>199</v>
      </c>
      <c r="M48" s="64">
        <v>192</v>
      </c>
      <c r="N48" s="64">
        <v>192</v>
      </c>
      <c r="O48" s="65">
        <v>181</v>
      </c>
      <c r="P48" s="48"/>
      <c r="Q48" s="48"/>
      <c r="R48" s="48"/>
      <c r="S48" s="48"/>
      <c r="T48" s="48"/>
      <c r="U48" s="48"/>
    </row>
    <row r="49" spans="1:21" ht="30.75" customHeight="1" x14ac:dyDescent="0.2">
      <c r="A49" s="48"/>
      <c r="B49" s="1165"/>
      <c r="C49" s="1166"/>
      <c r="D49" s="62"/>
      <c r="E49" s="1157" t="s">
        <v>16</v>
      </c>
      <c r="F49" s="1157"/>
      <c r="G49" s="1157"/>
      <c r="H49" s="1157"/>
      <c r="I49" s="1157"/>
      <c r="J49" s="1158"/>
      <c r="K49" s="63">
        <v>32</v>
      </c>
      <c r="L49" s="64">
        <v>25</v>
      </c>
      <c r="M49" s="64">
        <v>16</v>
      </c>
      <c r="N49" s="64">
        <v>23</v>
      </c>
      <c r="O49" s="65">
        <v>26</v>
      </c>
      <c r="P49" s="48"/>
      <c r="Q49" s="48"/>
      <c r="R49" s="48"/>
      <c r="S49" s="48"/>
      <c r="T49" s="48"/>
      <c r="U49" s="48"/>
    </row>
    <row r="50" spans="1:21" ht="30.75" customHeight="1" x14ac:dyDescent="0.2">
      <c r="A50" s="48"/>
      <c r="B50" s="1165"/>
      <c r="C50" s="1166"/>
      <c r="D50" s="62"/>
      <c r="E50" s="1157" t="s">
        <v>17</v>
      </c>
      <c r="F50" s="1157"/>
      <c r="G50" s="1157"/>
      <c r="H50" s="1157"/>
      <c r="I50" s="1157"/>
      <c r="J50" s="1158"/>
      <c r="K50" s="63">
        <v>19</v>
      </c>
      <c r="L50" s="64">
        <v>19</v>
      </c>
      <c r="M50" s="64">
        <v>20</v>
      </c>
      <c r="N50" s="64">
        <v>20</v>
      </c>
      <c r="O50" s="65">
        <v>20</v>
      </c>
      <c r="P50" s="48"/>
      <c r="Q50" s="48"/>
      <c r="R50" s="48"/>
      <c r="S50" s="48"/>
      <c r="T50" s="48"/>
      <c r="U50" s="48"/>
    </row>
    <row r="51" spans="1:21" ht="30.75" customHeight="1" x14ac:dyDescent="0.2">
      <c r="A51" s="48"/>
      <c r="B51" s="1167"/>
      <c r="C51" s="1168"/>
      <c r="D51" s="66"/>
      <c r="E51" s="1157" t="s">
        <v>18</v>
      </c>
      <c r="F51" s="1157"/>
      <c r="G51" s="1157"/>
      <c r="H51" s="1157"/>
      <c r="I51" s="1157"/>
      <c r="J51" s="1158"/>
      <c r="K51" s="63" t="s">
        <v>483</v>
      </c>
      <c r="L51" s="64" t="s">
        <v>483</v>
      </c>
      <c r="M51" s="64">
        <v>0</v>
      </c>
      <c r="N51" s="64">
        <v>0</v>
      </c>
      <c r="O51" s="65">
        <v>0</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1066</v>
      </c>
      <c r="L52" s="64">
        <v>1098</v>
      </c>
      <c r="M52" s="64">
        <v>1230</v>
      </c>
      <c r="N52" s="64">
        <v>1201</v>
      </c>
      <c r="O52" s="65">
        <v>1138</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419</v>
      </c>
      <c r="L53" s="69">
        <v>391</v>
      </c>
      <c r="M53" s="69">
        <v>376</v>
      </c>
      <c r="N53" s="69">
        <v>394</v>
      </c>
      <c r="O53" s="70">
        <v>362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C37" zoomScale="70" zoomScaleNormal="70" zoomScaleSheetLayoutView="100" workbookViewId="0">
      <selection activeCell="J44" sqref="J44"/>
    </sheetView>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522</v>
      </c>
      <c r="J40" s="79" t="s">
        <v>523</v>
      </c>
      <c r="K40" s="79" t="s">
        <v>524</v>
      </c>
      <c r="L40" s="79" t="s">
        <v>525</v>
      </c>
      <c r="M40" s="80" t="s">
        <v>526</v>
      </c>
    </row>
    <row r="41" spans="2:13" ht="27.75" customHeight="1" x14ac:dyDescent="0.2">
      <c r="B41" s="1171" t="s">
        <v>24</v>
      </c>
      <c r="C41" s="1172"/>
      <c r="D41" s="81"/>
      <c r="E41" s="1177" t="s">
        <v>25</v>
      </c>
      <c r="F41" s="1177"/>
      <c r="G41" s="1177"/>
      <c r="H41" s="1178"/>
      <c r="I41" s="82">
        <v>10892</v>
      </c>
      <c r="J41" s="83">
        <v>10824</v>
      </c>
      <c r="K41" s="83">
        <v>10402</v>
      </c>
      <c r="L41" s="83">
        <v>10469</v>
      </c>
      <c r="M41" s="84">
        <v>9903</v>
      </c>
    </row>
    <row r="42" spans="2:13" ht="27.75" customHeight="1" x14ac:dyDescent="0.2">
      <c r="B42" s="1173"/>
      <c r="C42" s="1174"/>
      <c r="D42" s="85"/>
      <c r="E42" s="1179" t="s">
        <v>26</v>
      </c>
      <c r="F42" s="1179"/>
      <c r="G42" s="1179"/>
      <c r="H42" s="1180"/>
      <c r="I42" s="86">
        <v>196</v>
      </c>
      <c r="J42" s="87">
        <v>177</v>
      </c>
      <c r="K42" s="87">
        <v>159</v>
      </c>
      <c r="L42" s="87">
        <v>140</v>
      </c>
      <c r="M42" s="88">
        <v>121</v>
      </c>
    </row>
    <row r="43" spans="2:13" ht="27.75" customHeight="1" x14ac:dyDescent="0.2">
      <c r="B43" s="1173"/>
      <c r="C43" s="1174"/>
      <c r="D43" s="85"/>
      <c r="E43" s="1179" t="s">
        <v>27</v>
      </c>
      <c r="F43" s="1179"/>
      <c r="G43" s="1179"/>
      <c r="H43" s="1180"/>
      <c r="I43" s="86">
        <v>2388</v>
      </c>
      <c r="J43" s="87">
        <v>2514</v>
      </c>
      <c r="K43" s="87">
        <v>2398</v>
      </c>
      <c r="L43" s="87">
        <v>2299</v>
      </c>
      <c r="M43" s="88">
        <v>2258</v>
      </c>
    </row>
    <row r="44" spans="2:13" ht="27.75" customHeight="1" x14ac:dyDescent="0.2">
      <c r="B44" s="1173"/>
      <c r="C44" s="1174"/>
      <c r="D44" s="85"/>
      <c r="E44" s="1179" t="s">
        <v>28</v>
      </c>
      <c r="F44" s="1179"/>
      <c r="G44" s="1179"/>
      <c r="H44" s="1180"/>
      <c r="I44" s="86">
        <v>171</v>
      </c>
      <c r="J44" s="87">
        <v>224</v>
      </c>
      <c r="K44" s="87">
        <v>249</v>
      </c>
      <c r="L44" s="87">
        <v>231</v>
      </c>
      <c r="M44" s="88">
        <v>221</v>
      </c>
    </row>
    <row r="45" spans="2:13" ht="27.75" customHeight="1" x14ac:dyDescent="0.2">
      <c r="B45" s="1173"/>
      <c r="C45" s="1174"/>
      <c r="D45" s="85"/>
      <c r="E45" s="1179" t="s">
        <v>29</v>
      </c>
      <c r="F45" s="1179"/>
      <c r="G45" s="1179"/>
      <c r="H45" s="1180"/>
      <c r="I45" s="86">
        <v>1464</v>
      </c>
      <c r="J45" s="87">
        <v>1397</v>
      </c>
      <c r="K45" s="87">
        <v>1352</v>
      </c>
      <c r="L45" s="87">
        <v>1314</v>
      </c>
      <c r="M45" s="88">
        <v>1311</v>
      </c>
    </row>
    <row r="46" spans="2:13" ht="27.75" customHeight="1" x14ac:dyDescent="0.2">
      <c r="B46" s="1173"/>
      <c r="C46" s="1174"/>
      <c r="D46" s="89"/>
      <c r="E46" s="1179" t="s">
        <v>30</v>
      </c>
      <c r="F46" s="1179"/>
      <c r="G46" s="1179"/>
      <c r="H46" s="1180"/>
      <c r="I46" s="86" t="s">
        <v>483</v>
      </c>
      <c r="J46" s="87" t="s">
        <v>483</v>
      </c>
      <c r="K46" s="87" t="s">
        <v>483</v>
      </c>
      <c r="L46" s="87" t="s">
        <v>483</v>
      </c>
      <c r="M46" s="88" t="s">
        <v>483</v>
      </c>
    </row>
    <row r="47" spans="2:13" ht="27.75" customHeight="1" x14ac:dyDescent="0.2">
      <c r="B47" s="1173"/>
      <c r="C47" s="1174"/>
      <c r="D47" s="90"/>
      <c r="E47" s="1181" t="s">
        <v>31</v>
      </c>
      <c r="F47" s="1182"/>
      <c r="G47" s="1182"/>
      <c r="H47" s="1183"/>
      <c r="I47" s="86" t="s">
        <v>483</v>
      </c>
      <c r="J47" s="87" t="s">
        <v>483</v>
      </c>
      <c r="K47" s="87" t="s">
        <v>483</v>
      </c>
      <c r="L47" s="87" t="s">
        <v>483</v>
      </c>
      <c r="M47" s="88" t="s">
        <v>483</v>
      </c>
    </row>
    <row r="48" spans="2:13" ht="27.75" customHeight="1" x14ac:dyDescent="0.2">
      <c r="B48" s="1173"/>
      <c r="C48" s="1174"/>
      <c r="D48" s="85"/>
      <c r="E48" s="1179" t="s">
        <v>32</v>
      </c>
      <c r="F48" s="1179"/>
      <c r="G48" s="1179"/>
      <c r="H48" s="1180"/>
      <c r="I48" s="86" t="s">
        <v>483</v>
      </c>
      <c r="J48" s="87" t="s">
        <v>483</v>
      </c>
      <c r="K48" s="87" t="s">
        <v>483</v>
      </c>
      <c r="L48" s="87" t="s">
        <v>483</v>
      </c>
      <c r="M48" s="88" t="s">
        <v>483</v>
      </c>
    </row>
    <row r="49" spans="2:13" ht="27.75" customHeight="1" x14ac:dyDescent="0.2">
      <c r="B49" s="1175"/>
      <c r="C49" s="1176"/>
      <c r="D49" s="85"/>
      <c r="E49" s="1179" t="s">
        <v>33</v>
      </c>
      <c r="F49" s="1179"/>
      <c r="G49" s="1179"/>
      <c r="H49" s="1180"/>
      <c r="I49" s="86" t="s">
        <v>483</v>
      </c>
      <c r="J49" s="87" t="s">
        <v>483</v>
      </c>
      <c r="K49" s="87" t="s">
        <v>483</v>
      </c>
      <c r="L49" s="87" t="s">
        <v>483</v>
      </c>
      <c r="M49" s="88" t="s">
        <v>483</v>
      </c>
    </row>
    <row r="50" spans="2:13" ht="27.75" customHeight="1" x14ac:dyDescent="0.2">
      <c r="B50" s="1184" t="s">
        <v>34</v>
      </c>
      <c r="C50" s="1185"/>
      <c r="D50" s="91"/>
      <c r="E50" s="1179" t="s">
        <v>35</v>
      </c>
      <c r="F50" s="1179"/>
      <c r="G50" s="1179"/>
      <c r="H50" s="1180"/>
      <c r="I50" s="86">
        <v>2454</v>
      </c>
      <c r="J50" s="87">
        <v>2731</v>
      </c>
      <c r="K50" s="87">
        <v>2764</v>
      </c>
      <c r="L50" s="87">
        <v>2756</v>
      </c>
      <c r="M50" s="88">
        <v>2739</v>
      </c>
    </row>
    <row r="51" spans="2:13" ht="27.75" customHeight="1" x14ac:dyDescent="0.2">
      <c r="B51" s="1173"/>
      <c r="C51" s="1174"/>
      <c r="D51" s="85"/>
      <c r="E51" s="1179" t="s">
        <v>36</v>
      </c>
      <c r="F51" s="1179"/>
      <c r="G51" s="1179"/>
      <c r="H51" s="1180"/>
      <c r="I51" s="86">
        <v>673</v>
      </c>
      <c r="J51" s="87">
        <v>676</v>
      </c>
      <c r="K51" s="87">
        <v>615</v>
      </c>
      <c r="L51" s="87">
        <v>522</v>
      </c>
      <c r="M51" s="88">
        <v>447</v>
      </c>
    </row>
    <row r="52" spans="2:13" ht="27.75" customHeight="1" x14ac:dyDescent="0.2">
      <c r="B52" s="1175"/>
      <c r="C52" s="1176"/>
      <c r="D52" s="85"/>
      <c r="E52" s="1179" t="s">
        <v>37</v>
      </c>
      <c r="F52" s="1179"/>
      <c r="G52" s="1179"/>
      <c r="H52" s="1180"/>
      <c r="I52" s="86">
        <v>9115</v>
      </c>
      <c r="J52" s="87">
        <v>9546</v>
      </c>
      <c r="K52" s="87">
        <v>9201</v>
      </c>
      <c r="L52" s="87">
        <v>9306</v>
      </c>
      <c r="M52" s="88">
        <v>8756</v>
      </c>
    </row>
    <row r="53" spans="2:13" ht="27.75" customHeight="1" thickBot="1" x14ac:dyDescent="0.25">
      <c r="B53" s="1186" t="s">
        <v>38</v>
      </c>
      <c r="C53" s="1187"/>
      <c r="D53" s="92"/>
      <c r="E53" s="1188" t="s">
        <v>39</v>
      </c>
      <c r="F53" s="1188"/>
      <c r="G53" s="1188"/>
      <c r="H53" s="1189"/>
      <c r="I53" s="93">
        <v>2869</v>
      </c>
      <c r="J53" s="94">
        <v>2184</v>
      </c>
      <c r="K53" s="94">
        <v>1980</v>
      </c>
      <c r="L53" s="94">
        <v>1869</v>
      </c>
      <c r="M53" s="95">
        <v>1872</v>
      </c>
    </row>
    <row r="54" spans="2:13" ht="27.75" customHeight="1" x14ac:dyDescent="0.25">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41</v>
      </c>
      <c r="E2" s="111"/>
      <c r="F2" s="112" t="s">
        <v>521</v>
      </c>
      <c r="G2" s="113"/>
      <c r="H2" s="114"/>
    </row>
    <row r="3" spans="1:8" x14ac:dyDescent="0.2">
      <c r="A3" s="110" t="s">
        <v>514</v>
      </c>
      <c r="B3" s="115"/>
      <c r="C3" s="116"/>
      <c r="D3" s="117">
        <v>294700</v>
      </c>
      <c r="E3" s="118"/>
      <c r="F3" s="119">
        <v>94828</v>
      </c>
      <c r="G3" s="120"/>
      <c r="H3" s="121"/>
    </row>
    <row r="4" spans="1:8" x14ac:dyDescent="0.2">
      <c r="A4" s="122"/>
      <c r="B4" s="123"/>
      <c r="C4" s="124"/>
      <c r="D4" s="125">
        <v>42193</v>
      </c>
      <c r="E4" s="126"/>
      <c r="F4" s="127">
        <v>55133</v>
      </c>
      <c r="G4" s="128"/>
      <c r="H4" s="129"/>
    </row>
    <row r="5" spans="1:8" x14ac:dyDescent="0.2">
      <c r="A5" s="110" t="s">
        <v>516</v>
      </c>
      <c r="B5" s="115"/>
      <c r="C5" s="116"/>
      <c r="D5" s="117">
        <v>265156</v>
      </c>
      <c r="E5" s="118"/>
      <c r="F5" s="119">
        <v>119674</v>
      </c>
      <c r="G5" s="120"/>
      <c r="H5" s="121"/>
    </row>
    <row r="6" spans="1:8" x14ac:dyDescent="0.2">
      <c r="A6" s="122"/>
      <c r="B6" s="123"/>
      <c r="C6" s="124"/>
      <c r="D6" s="125">
        <v>134182</v>
      </c>
      <c r="E6" s="126"/>
      <c r="F6" s="127">
        <v>57803</v>
      </c>
      <c r="G6" s="128"/>
      <c r="H6" s="129"/>
    </row>
    <row r="7" spans="1:8" x14ac:dyDescent="0.2">
      <c r="A7" s="110" t="s">
        <v>517</v>
      </c>
      <c r="B7" s="115"/>
      <c r="C7" s="116"/>
      <c r="D7" s="117">
        <v>165676</v>
      </c>
      <c r="E7" s="118"/>
      <c r="F7" s="119">
        <v>119685</v>
      </c>
      <c r="G7" s="120"/>
      <c r="H7" s="121"/>
    </row>
    <row r="8" spans="1:8" x14ac:dyDescent="0.2">
      <c r="A8" s="122"/>
      <c r="B8" s="123"/>
      <c r="C8" s="124"/>
      <c r="D8" s="125">
        <v>102101</v>
      </c>
      <c r="E8" s="126"/>
      <c r="F8" s="127">
        <v>68464</v>
      </c>
      <c r="G8" s="128"/>
      <c r="H8" s="129"/>
    </row>
    <row r="9" spans="1:8" x14ac:dyDescent="0.2">
      <c r="A9" s="110" t="s">
        <v>518</v>
      </c>
      <c r="B9" s="115"/>
      <c r="C9" s="116"/>
      <c r="D9" s="117">
        <v>327070</v>
      </c>
      <c r="E9" s="118"/>
      <c r="F9" s="119">
        <v>245039</v>
      </c>
      <c r="G9" s="120"/>
      <c r="H9" s="121"/>
    </row>
    <row r="10" spans="1:8" x14ac:dyDescent="0.2">
      <c r="A10" s="122"/>
      <c r="B10" s="123"/>
      <c r="C10" s="124"/>
      <c r="D10" s="125">
        <v>217545</v>
      </c>
      <c r="E10" s="126"/>
      <c r="F10" s="127">
        <v>108922</v>
      </c>
      <c r="G10" s="128"/>
      <c r="H10" s="129"/>
    </row>
    <row r="11" spans="1:8" x14ac:dyDescent="0.2">
      <c r="A11" s="110" t="s">
        <v>519</v>
      </c>
      <c r="B11" s="115"/>
      <c r="C11" s="116"/>
      <c r="D11" s="117">
        <v>171634</v>
      </c>
      <c r="E11" s="118"/>
      <c r="F11" s="119">
        <v>310300</v>
      </c>
      <c r="G11" s="120"/>
      <c r="H11" s="121"/>
    </row>
    <row r="12" spans="1:8" x14ac:dyDescent="0.2">
      <c r="A12" s="122"/>
      <c r="B12" s="123"/>
      <c r="C12" s="130"/>
      <c r="D12" s="125">
        <v>75597</v>
      </c>
      <c r="E12" s="126"/>
      <c r="F12" s="127">
        <v>157576</v>
      </c>
      <c r="G12" s="128"/>
      <c r="H12" s="129"/>
    </row>
    <row r="13" spans="1:8" x14ac:dyDescent="0.2">
      <c r="A13" s="110"/>
      <c r="B13" s="115"/>
      <c r="C13" s="131"/>
      <c r="D13" s="132">
        <v>244847</v>
      </c>
      <c r="E13" s="133"/>
      <c r="F13" s="134">
        <v>177905</v>
      </c>
      <c r="G13" s="135"/>
      <c r="H13" s="121"/>
    </row>
    <row r="14" spans="1:8" x14ac:dyDescent="0.2">
      <c r="A14" s="122"/>
      <c r="B14" s="123"/>
      <c r="C14" s="124"/>
      <c r="D14" s="125">
        <v>114324</v>
      </c>
      <c r="E14" s="126"/>
      <c r="F14" s="127">
        <v>89580</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3.2</v>
      </c>
      <c r="C19" s="136">
        <f>ROUND(VALUE(SUBSTITUTE(実質収支比率等に係る経年分析!G$48,"▲","-")),2)</f>
        <v>2.29</v>
      </c>
      <c r="D19" s="136">
        <f>ROUND(VALUE(SUBSTITUTE(実質収支比率等に係る経年分析!H$48,"▲","-")),2)</f>
        <v>2.7</v>
      </c>
      <c r="E19" s="136">
        <f>ROUND(VALUE(SUBSTITUTE(実質収支比率等に係る経年分析!I$48,"▲","-")),2)</f>
        <v>5.35</v>
      </c>
      <c r="F19" s="136">
        <f>ROUND(VALUE(SUBSTITUTE(実質収支比率等に係る経年分析!J$48,"▲","-")),2)</f>
        <v>4.8</v>
      </c>
    </row>
    <row r="20" spans="1:11" x14ac:dyDescent="0.2">
      <c r="A20" s="136" t="s">
        <v>44</v>
      </c>
      <c r="B20" s="136">
        <f>ROUND(VALUE(SUBSTITUTE(実質収支比率等に係る経年分析!F$47,"▲","-")),2)</f>
        <v>23.84</v>
      </c>
      <c r="C20" s="136">
        <f>ROUND(VALUE(SUBSTITUTE(実質収支比率等に係る経年分析!G$47,"▲","-")),2)</f>
        <v>25.99</v>
      </c>
      <c r="D20" s="136">
        <f>ROUND(VALUE(SUBSTITUTE(実質収支比率等に係る経年分析!H$47,"▲","-")),2)</f>
        <v>28.24</v>
      </c>
      <c r="E20" s="136">
        <f>ROUND(VALUE(SUBSTITUTE(実質収支比率等に係る経年分析!I$47,"▲","-")),2)</f>
        <v>28.77</v>
      </c>
      <c r="F20" s="136">
        <f>ROUND(VALUE(SUBSTITUTE(実質収支比率等に係る経年分析!J$47,"▲","-")),2)</f>
        <v>30.25</v>
      </c>
    </row>
    <row r="21" spans="1:11" x14ac:dyDescent="0.2">
      <c r="A21" s="136" t="s">
        <v>45</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1.32</v>
      </c>
      <c r="D21" s="136">
        <f>IF(ISNUMBER(VALUE(SUBSTITUTE(実質収支比率等に係る経年分析!H$49,"▲","-"))),ROUND(VALUE(SUBSTITUTE(実質収支比率等に係る経年分析!H$49,"▲","-")),2),NA())</f>
        <v>2.76</v>
      </c>
      <c r="E21" s="136">
        <f>IF(ISNUMBER(VALUE(SUBSTITUTE(実質収支比率等に係る経年分析!I$49,"▲","-"))),ROUND(VALUE(SUBSTITUTE(実質収支比率等に係る経年分析!I$49,"▲","-")),2),NA())</f>
        <v>6.29</v>
      </c>
      <c r="F21" s="136">
        <f>IF(ISNUMBER(VALUE(SUBSTITUTE(実質収支比率等に係る経年分析!J$49,"▲","-"))),ROUND(VALUE(SUBSTITUTE(実質収支比率等に係る経年分析!J$49,"▲","-")),2),NA())</f>
        <v>-0.82</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国民健康保険診療所特別会計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君谷診療所特別会計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2">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2">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2">
      <c r="A35" s="137" t="str">
        <f>IF(連結実質赤字比率に係る赤字・黒字の構成分析!C$35="",NA(),連結実質赤字比率に係る赤字・黒字の構成分析!C$35)</f>
        <v>後期高齢者医療特別会計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0.09</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4.79</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1066</v>
      </c>
      <c r="E42" s="138"/>
      <c r="F42" s="138"/>
      <c r="G42" s="138">
        <f>'実質公債費比率（分子）の構造'!L$52</f>
        <v>1098</v>
      </c>
      <c r="H42" s="138"/>
      <c r="I42" s="138"/>
      <c r="J42" s="138">
        <f>'実質公債費比率（分子）の構造'!M$52</f>
        <v>1230</v>
      </c>
      <c r="K42" s="138"/>
      <c r="L42" s="138"/>
      <c r="M42" s="138">
        <f>'実質公債費比率（分子）の構造'!N$52</f>
        <v>1201</v>
      </c>
      <c r="N42" s="138"/>
      <c r="O42" s="138"/>
      <c r="P42" s="138">
        <f>'実質公債費比率（分子）の構造'!O$52</f>
        <v>1138</v>
      </c>
    </row>
    <row r="43" spans="1:16" x14ac:dyDescent="0.2">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54</v>
      </c>
      <c r="B44" s="138">
        <f>'実質公債費比率（分子）の構造'!K$50</f>
        <v>19</v>
      </c>
      <c r="C44" s="138"/>
      <c r="D44" s="138"/>
      <c r="E44" s="138">
        <f>'実質公債費比率（分子）の構造'!L$50</f>
        <v>19</v>
      </c>
      <c r="F44" s="138"/>
      <c r="G44" s="138"/>
      <c r="H44" s="138">
        <f>'実質公債費比率（分子）の構造'!M$50</f>
        <v>20</v>
      </c>
      <c r="I44" s="138"/>
      <c r="J44" s="138"/>
      <c r="K44" s="138">
        <f>'実質公債費比率（分子）の構造'!N$50</f>
        <v>20</v>
      </c>
      <c r="L44" s="138"/>
      <c r="M44" s="138"/>
      <c r="N44" s="138">
        <f>'実質公債費比率（分子）の構造'!O$50</f>
        <v>20</v>
      </c>
      <c r="O44" s="138"/>
      <c r="P44" s="138"/>
    </row>
    <row r="45" spans="1:16" x14ac:dyDescent="0.2">
      <c r="A45" s="138" t="s">
        <v>55</v>
      </c>
      <c r="B45" s="138">
        <f>'実質公債費比率（分子）の構造'!K$49</f>
        <v>32</v>
      </c>
      <c r="C45" s="138"/>
      <c r="D45" s="138"/>
      <c r="E45" s="138">
        <f>'実質公債費比率（分子）の構造'!L$49</f>
        <v>25</v>
      </c>
      <c r="F45" s="138"/>
      <c r="G45" s="138"/>
      <c r="H45" s="138">
        <f>'実質公債費比率（分子）の構造'!M$49</f>
        <v>16</v>
      </c>
      <c r="I45" s="138"/>
      <c r="J45" s="138"/>
      <c r="K45" s="138">
        <f>'実質公債費比率（分子）の構造'!N$49</f>
        <v>23</v>
      </c>
      <c r="L45" s="138"/>
      <c r="M45" s="138"/>
      <c r="N45" s="138">
        <f>'実質公債費比率（分子）の構造'!O$49</f>
        <v>26</v>
      </c>
      <c r="O45" s="138"/>
      <c r="P45" s="138"/>
    </row>
    <row r="46" spans="1:16" x14ac:dyDescent="0.2">
      <c r="A46" s="138" t="s">
        <v>56</v>
      </c>
      <c r="B46" s="138">
        <f>'実質公債費比率（分子）の構造'!K$48</f>
        <v>206</v>
      </c>
      <c r="C46" s="138"/>
      <c r="D46" s="138"/>
      <c r="E46" s="138">
        <f>'実質公債費比率（分子）の構造'!L$48</f>
        <v>199</v>
      </c>
      <c r="F46" s="138"/>
      <c r="G46" s="138"/>
      <c r="H46" s="138">
        <f>'実質公債費比率（分子）の構造'!M$48</f>
        <v>192</v>
      </c>
      <c r="I46" s="138"/>
      <c r="J46" s="138"/>
      <c r="K46" s="138">
        <f>'実質公債費比率（分子）の構造'!N$48</f>
        <v>192</v>
      </c>
      <c r="L46" s="138"/>
      <c r="M46" s="138"/>
      <c r="N46" s="138">
        <f>'実質公債費比率（分子）の構造'!O$48</f>
        <v>181</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1228</v>
      </c>
      <c r="C49" s="138"/>
      <c r="D49" s="138"/>
      <c r="E49" s="138">
        <f>'実質公債費比率（分子）の構造'!L$45</f>
        <v>1246</v>
      </c>
      <c r="F49" s="138"/>
      <c r="G49" s="138"/>
      <c r="H49" s="138">
        <f>'実質公債費比率（分子）の構造'!M$45</f>
        <v>1378</v>
      </c>
      <c r="I49" s="138"/>
      <c r="J49" s="138"/>
      <c r="K49" s="138">
        <f>'実質公債費比率（分子）の構造'!N$45</f>
        <v>1360</v>
      </c>
      <c r="L49" s="138"/>
      <c r="M49" s="138"/>
      <c r="N49" s="138">
        <f>'実質公債費比率（分子）の構造'!O$45</f>
        <v>1273</v>
      </c>
      <c r="O49" s="138"/>
      <c r="P49" s="138"/>
    </row>
    <row r="50" spans="1:16" x14ac:dyDescent="0.2">
      <c r="A50" s="138" t="s">
        <v>60</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391</v>
      </c>
      <c r="G50" s="138" t="e">
        <f>NA()</f>
        <v>#N/A</v>
      </c>
      <c r="H50" s="138" t="e">
        <f>NA()</f>
        <v>#N/A</v>
      </c>
      <c r="I50" s="138">
        <f>IF(ISNUMBER('実質公債費比率（分子）の構造'!M$53),'実質公債費比率（分子）の構造'!M$53,NA())</f>
        <v>376</v>
      </c>
      <c r="J50" s="138" t="e">
        <f>NA()</f>
        <v>#N/A</v>
      </c>
      <c r="K50" s="138" t="e">
        <f>NA()</f>
        <v>#N/A</v>
      </c>
      <c r="L50" s="138">
        <f>IF(ISNUMBER('実質公債費比率（分子）の構造'!N$53),'実質公債費比率（分子）の構造'!N$53,NA())</f>
        <v>394</v>
      </c>
      <c r="M50" s="138" t="e">
        <f>NA()</f>
        <v>#N/A</v>
      </c>
      <c r="N50" s="138" t="e">
        <f>NA()</f>
        <v>#N/A</v>
      </c>
      <c r="O50" s="138">
        <f>IF(ISNUMBER('実質公債費比率（分子）の構造'!O$53),'実質公債費比率（分子）の構造'!O$53,NA())</f>
        <v>362</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9115</v>
      </c>
      <c r="E56" s="137"/>
      <c r="F56" s="137"/>
      <c r="G56" s="137">
        <f>'将来負担比率（分子）の構造'!J$52</f>
        <v>9546</v>
      </c>
      <c r="H56" s="137"/>
      <c r="I56" s="137"/>
      <c r="J56" s="137">
        <f>'将来負担比率（分子）の構造'!K$52</f>
        <v>9201</v>
      </c>
      <c r="K56" s="137"/>
      <c r="L56" s="137"/>
      <c r="M56" s="137">
        <f>'将来負担比率（分子）の構造'!L$52</f>
        <v>9306</v>
      </c>
      <c r="N56" s="137"/>
      <c r="O56" s="137"/>
      <c r="P56" s="137">
        <f>'将来負担比率（分子）の構造'!M$52</f>
        <v>8756</v>
      </c>
    </row>
    <row r="57" spans="1:16" x14ac:dyDescent="0.2">
      <c r="A57" s="137" t="s">
        <v>36</v>
      </c>
      <c r="B57" s="137"/>
      <c r="C57" s="137"/>
      <c r="D57" s="137">
        <f>'将来負担比率（分子）の構造'!I$51</f>
        <v>673</v>
      </c>
      <c r="E57" s="137"/>
      <c r="F57" s="137"/>
      <c r="G57" s="137">
        <f>'将来負担比率（分子）の構造'!J$51</f>
        <v>676</v>
      </c>
      <c r="H57" s="137"/>
      <c r="I57" s="137"/>
      <c r="J57" s="137">
        <f>'将来負担比率（分子）の構造'!K$51</f>
        <v>615</v>
      </c>
      <c r="K57" s="137"/>
      <c r="L57" s="137"/>
      <c r="M57" s="137">
        <f>'将来負担比率（分子）の構造'!L$51</f>
        <v>522</v>
      </c>
      <c r="N57" s="137"/>
      <c r="O57" s="137"/>
      <c r="P57" s="137">
        <f>'将来負担比率（分子）の構造'!M$51</f>
        <v>447</v>
      </c>
    </row>
    <row r="58" spans="1:16" x14ac:dyDescent="0.2">
      <c r="A58" s="137" t="s">
        <v>35</v>
      </c>
      <c r="B58" s="137"/>
      <c r="C58" s="137"/>
      <c r="D58" s="137">
        <f>'将来負担比率（分子）の構造'!I$50</f>
        <v>2454</v>
      </c>
      <c r="E58" s="137"/>
      <c r="F58" s="137"/>
      <c r="G58" s="137">
        <f>'将来負担比率（分子）の構造'!J$50</f>
        <v>2731</v>
      </c>
      <c r="H58" s="137"/>
      <c r="I58" s="137"/>
      <c r="J58" s="137">
        <f>'将来負担比率（分子）の構造'!K$50</f>
        <v>2764</v>
      </c>
      <c r="K58" s="137"/>
      <c r="L58" s="137"/>
      <c r="M58" s="137">
        <f>'将来負担比率（分子）の構造'!L$50</f>
        <v>2756</v>
      </c>
      <c r="N58" s="137"/>
      <c r="O58" s="137"/>
      <c r="P58" s="137">
        <f>'将来負担比率（分子）の構造'!M$50</f>
        <v>2739</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1464</v>
      </c>
      <c r="C62" s="137"/>
      <c r="D62" s="137"/>
      <c r="E62" s="137">
        <f>'将来負担比率（分子）の構造'!J$45</f>
        <v>1397</v>
      </c>
      <c r="F62" s="137"/>
      <c r="G62" s="137"/>
      <c r="H62" s="137">
        <f>'将来負担比率（分子）の構造'!K$45</f>
        <v>1352</v>
      </c>
      <c r="I62" s="137"/>
      <c r="J62" s="137"/>
      <c r="K62" s="137">
        <f>'将来負担比率（分子）の構造'!L$45</f>
        <v>1314</v>
      </c>
      <c r="L62" s="137"/>
      <c r="M62" s="137"/>
      <c r="N62" s="137">
        <f>'将来負担比率（分子）の構造'!M$45</f>
        <v>1311</v>
      </c>
      <c r="O62" s="137"/>
      <c r="P62" s="137"/>
    </row>
    <row r="63" spans="1:16" x14ac:dyDescent="0.2">
      <c r="A63" s="137" t="s">
        <v>28</v>
      </c>
      <c r="B63" s="137">
        <f>'将来負担比率（分子）の構造'!I$44</f>
        <v>171</v>
      </c>
      <c r="C63" s="137"/>
      <c r="D63" s="137"/>
      <c r="E63" s="137">
        <f>'将来負担比率（分子）の構造'!J$44</f>
        <v>224</v>
      </c>
      <c r="F63" s="137"/>
      <c r="G63" s="137"/>
      <c r="H63" s="137">
        <f>'将来負担比率（分子）の構造'!K$44</f>
        <v>249</v>
      </c>
      <c r="I63" s="137"/>
      <c r="J63" s="137"/>
      <c r="K63" s="137">
        <f>'将来負担比率（分子）の構造'!L$44</f>
        <v>231</v>
      </c>
      <c r="L63" s="137"/>
      <c r="M63" s="137"/>
      <c r="N63" s="137">
        <f>'将来負担比率（分子）の構造'!M$44</f>
        <v>221</v>
      </c>
      <c r="O63" s="137"/>
      <c r="P63" s="137"/>
    </row>
    <row r="64" spans="1:16" x14ac:dyDescent="0.2">
      <c r="A64" s="137" t="s">
        <v>27</v>
      </c>
      <c r="B64" s="137">
        <f>'将来負担比率（分子）の構造'!I$43</f>
        <v>2388</v>
      </c>
      <c r="C64" s="137"/>
      <c r="D64" s="137"/>
      <c r="E64" s="137">
        <f>'将来負担比率（分子）の構造'!J$43</f>
        <v>2514</v>
      </c>
      <c r="F64" s="137"/>
      <c r="G64" s="137"/>
      <c r="H64" s="137">
        <f>'将来負担比率（分子）の構造'!K$43</f>
        <v>2398</v>
      </c>
      <c r="I64" s="137"/>
      <c r="J64" s="137"/>
      <c r="K64" s="137">
        <f>'将来負担比率（分子）の構造'!L$43</f>
        <v>2299</v>
      </c>
      <c r="L64" s="137"/>
      <c r="M64" s="137"/>
      <c r="N64" s="137">
        <f>'将来負担比率（分子）の構造'!M$43</f>
        <v>2258</v>
      </c>
      <c r="O64" s="137"/>
      <c r="P64" s="137"/>
    </row>
    <row r="65" spans="1:16" x14ac:dyDescent="0.2">
      <c r="A65" s="137" t="s">
        <v>26</v>
      </c>
      <c r="B65" s="137">
        <f>'将来負担比率（分子）の構造'!I$42</f>
        <v>196</v>
      </c>
      <c r="C65" s="137"/>
      <c r="D65" s="137"/>
      <c r="E65" s="137">
        <f>'将来負担比率（分子）の構造'!J$42</f>
        <v>177</v>
      </c>
      <c r="F65" s="137"/>
      <c r="G65" s="137"/>
      <c r="H65" s="137">
        <f>'将来負担比率（分子）の構造'!K$42</f>
        <v>159</v>
      </c>
      <c r="I65" s="137"/>
      <c r="J65" s="137"/>
      <c r="K65" s="137">
        <f>'将来負担比率（分子）の構造'!L$42</f>
        <v>140</v>
      </c>
      <c r="L65" s="137"/>
      <c r="M65" s="137"/>
      <c r="N65" s="137">
        <f>'将来負担比率（分子）の構造'!M$42</f>
        <v>121</v>
      </c>
      <c r="O65" s="137"/>
      <c r="P65" s="137"/>
    </row>
    <row r="66" spans="1:16" x14ac:dyDescent="0.2">
      <c r="A66" s="137" t="s">
        <v>25</v>
      </c>
      <c r="B66" s="137">
        <f>'将来負担比率（分子）の構造'!I$41</f>
        <v>10892</v>
      </c>
      <c r="C66" s="137"/>
      <c r="D66" s="137"/>
      <c r="E66" s="137">
        <f>'将来負担比率（分子）の構造'!J$41</f>
        <v>10824</v>
      </c>
      <c r="F66" s="137"/>
      <c r="G66" s="137"/>
      <c r="H66" s="137">
        <f>'将来負担比率（分子）の構造'!K$41</f>
        <v>10402</v>
      </c>
      <c r="I66" s="137"/>
      <c r="J66" s="137"/>
      <c r="K66" s="137">
        <f>'将来負担比率（分子）の構造'!L$41</f>
        <v>10469</v>
      </c>
      <c r="L66" s="137"/>
      <c r="M66" s="137"/>
      <c r="N66" s="137">
        <f>'将来負担比率（分子）の構造'!M$41</f>
        <v>9903</v>
      </c>
      <c r="O66" s="137"/>
      <c r="P66" s="137"/>
    </row>
    <row r="67" spans="1:16" x14ac:dyDescent="0.2">
      <c r="A67" s="137" t="s">
        <v>64</v>
      </c>
      <c r="B67" s="137" t="e">
        <f>NA()</f>
        <v>#N/A</v>
      </c>
      <c r="C67" s="137">
        <f>IF(ISNUMBER('将来負担比率（分子）の構造'!I$53), IF('将来負担比率（分子）の構造'!I$53 &lt; 0, 0, '将来負担比率（分子）の構造'!I$53), NA())</f>
        <v>2869</v>
      </c>
      <c r="D67" s="137" t="e">
        <f>NA()</f>
        <v>#N/A</v>
      </c>
      <c r="E67" s="137" t="e">
        <f>NA()</f>
        <v>#N/A</v>
      </c>
      <c r="F67" s="137">
        <f>IF(ISNUMBER('将来負担比率（分子）の構造'!J$53), IF('将来負担比率（分子）の構造'!J$53 &lt; 0, 0, '将来負担比率（分子）の構造'!J$53), NA())</f>
        <v>2184</v>
      </c>
      <c r="G67" s="137" t="e">
        <f>NA()</f>
        <v>#N/A</v>
      </c>
      <c r="H67" s="137" t="e">
        <f>NA()</f>
        <v>#N/A</v>
      </c>
      <c r="I67" s="137">
        <f>IF(ISNUMBER('将来負担比率（分子）の構造'!K$53), IF('将来負担比率（分子）の構造'!K$53 &lt; 0, 0, '将来負担比率（分子）の構造'!K$53), NA())</f>
        <v>1980</v>
      </c>
      <c r="J67" s="137" t="e">
        <f>NA()</f>
        <v>#N/A</v>
      </c>
      <c r="K67" s="137" t="e">
        <f>NA()</f>
        <v>#N/A</v>
      </c>
      <c r="L67" s="137">
        <f>IF(ISNUMBER('将来負担比率（分子）の構造'!L$53), IF('将来負担比率（分子）の構造'!L$53 &lt; 0, 0, '将来負担比率（分子）の構造'!L$53), NA())</f>
        <v>1869</v>
      </c>
      <c r="M67" s="137" t="e">
        <f>NA()</f>
        <v>#N/A</v>
      </c>
      <c r="N67" s="137" t="e">
        <f>NA()</f>
        <v>#N/A</v>
      </c>
      <c r="O67" s="137">
        <f>IF(ISNUMBER('将来負担比率（分子）の構造'!M$53), IF('将来負担比率（分子）の構造'!M$53 &lt; 0, 0, '将来負担比率（分子）の構造'!M$53), NA())</f>
        <v>1872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M51"/>
  <sheetViews>
    <sheetView showGridLines="0" topLeftCell="AU19" workbookViewId="0">
      <selection activeCell="DW23" sqref="DW23:EC23"/>
    </sheetView>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2">
      <c r="B5" s="581" t="s">
        <v>210</v>
      </c>
      <c r="C5" s="582"/>
      <c r="D5" s="582"/>
      <c r="E5" s="582"/>
      <c r="F5" s="582"/>
      <c r="G5" s="582"/>
      <c r="H5" s="582"/>
      <c r="I5" s="582"/>
      <c r="J5" s="582"/>
      <c r="K5" s="582"/>
      <c r="L5" s="582"/>
      <c r="M5" s="582"/>
      <c r="N5" s="582"/>
      <c r="O5" s="582"/>
      <c r="P5" s="582"/>
      <c r="Q5" s="583"/>
      <c r="R5" s="584">
        <v>457198</v>
      </c>
      <c r="S5" s="585"/>
      <c r="T5" s="585"/>
      <c r="U5" s="585"/>
      <c r="V5" s="585"/>
      <c r="W5" s="585"/>
      <c r="X5" s="585"/>
      <c r="Y5" s="586"/>
      <c r="Z5" s="587">
        <v>7.2</v>
      </c>
      <c r="AA5" s="587"/>
      <c r="AB5" s="587"/>
      <c r="AC5" s="587"/>
      <c r="AD5" s="588">
        <v>457198</v>
      </c>
      <c r="AE5" s="588"/>
      <c r="AF5" s="588"/>
      <c r="AG5" s="588"/>
      <c r="AH5" s="588"/>
      <c r="AI5" s="588"/>
      <c r="AJ5" s="588"/>
      <c r="AK5" s="588"/>
      <c r="AL5" s="589">
        <v>12.1</v>
      </c>
      <c r="AM5" s="590"/>
      <c r="AN5" s="590"/>
      <c r="AO5" s="591"/>
      <c r="AP5" s="581" t="s">
        <v>211</v>
      </c>
      <c r="AQ5" s="582"/>
      <c r="AR5" s="582"/>
      <c r="AS5" s="582"/>
      <c r="AT5" s="582"/>
      <c r="AU5" s="582"/>
      <c r="AV5" s="582"/>
      <c r="AW5" s="582"/>
      <c r="AX5" s="582"/>
      <c r="AY5" s="582"/>
      <c r="AZ5" s="582"/>
      <c r="BA5" s="582"/>
      <c r="BB5" s="582"/>
      <c r="BC5" s="582"/>
      <c r="BD5" s="582"/>
      <c r="BE5" s="582"/>
      <c r="BF5" s="583"/>
      <c r="BG5" s="595">
        <v>456545</v>
      </c>
      <c r="BH5" s="596"/>
      <c r="BI5" s="596"/>
      <c r="BJ5" s="596"/>
      <c r="BK5" s="596"/>
      <c r="BL5" s="596"/>
      <c r="BM5" s="596"/>
      <c r="BN5" s="597"/>
      <c r="BO5" s="598">
        <v>99.9</v>
      </c>
      <c r="BP5" s="598"/>
      <c r="BQ5" s="598"/>
      <c r="BR5" s="598"/>
      <c r="BS5" s="599">
        <v>37283</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2">
      <c r="B6" s="592" t="s">
        <v>215</v>
      </c>
      <c r="C6" s="593"/>
      <c r="D6" s="593"/>
      <c r="E6" s="593"/>
      <c r="F6" s="593"/>
      <c r="G6" s="593"/>
      <c r="H6" s="593"/>
      <c r="I6" s="593"/>
      <c r="J6" s="593"/>
      <c r="K6" s="593"/>
      <c r="L6" s="593"/>
      <c r="M6" s="593"/>
      <c r="N6" s="593"/>
      <c r="O6" s="593"/>
      <c r="P6" s="593"/>
      <c r="Q6" s="594"/>
      <c r="R6" s="595">
        <v>68549</v>
      </c>
      <c r="S6" s="596"/>
      <c r="T6" s="596"/>
      <c r="U6" s="596"/>
      <c r="V6" s="596"/>
      <c r="W6" s="596"/>
      <c r="X6" s="596"/>
      <c r="Y6" s="597"/>
      <c r="Z6" s="598">
        <v>1.1000000000000001</v>
      </c>
      <c r="AA6" s="598"/>
      <c r="AB6" s="598"/>
      <c r="AC6" s="598"/>
      <c r="AD6" s="599">
        <v>68549</v>
      </c>
      <c r="AE6" s="599"/>
      <c r="AF6" s="599"/>
      <c r="AG6" s="599"/>
      <c r="AH6" s="599"/>
      <c r="AI6" s="599"/>
      <c r="AJ6" s="599"/>
      <c r="AK6" s="599"/>
      <c r="AL6" s="600">
        <v>1.8</v>
      </c>
      <c r="AM6" s="601"/>
      <c r="AN6" s="601"/>
      <c r="AO6" s="602"/>
      <c r="AP6" s="592" t="s">
        <v>216</v>
      </c>
      <c r="AQ6" s="593"/>
      <c r="AR6" s="593"/>
      <c r="AS6" s="593"/>
      <c r="AT6" s="593"/>
      <c r="AU6" s="593"/>
      <c r="AV6" s="593"/>
      <c r="AW6" s="593"/>
      <c r="AX6" s="593"/>
      <c r="AY6" s="593"/>
      <c r="AZ6" s="593"/>
      <c r="BA6" s="593"/>
      <c r="BB6" s="593"/>
      <c r="BC6" s="593"/>
      <c r="BD6" s="593"/>
      <c r="BE6" s="593"/>
      <c r="BF6" s="594"/>
      <c r="BG6" s="595">
        <v>456545</v>
      </c>
      <c r="BH6" s="596"/>
      <c r="BI6" s="596"/>
      <c r="BJ6" s="596"/>
      <c r="BK6" s="596"/>
      <c r="BL6" s="596"/>
      <c r="BM6" s="596"/>
      <c r="BN6" s="597"/>
      <c r="BO6" s="598">
        <v>99.9</v>
      </c>
      <c r="BP6" s="598"/>
      <c r="BQ6" s="598"/>
      <c r="BR6" s="598"/>
      <c r="BS6" s="599">
        <v>37283</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78074</v>
      </c>
      <c r="CS6" s="596"/>
      <c r="CT6" s="596"/>
      <c r="CU6" s="596"/>
      <c r="CV6" s="596"/>
      <c r="CW6" s="596"/>
      <c r="CX6" s="596"/>
      <c r="CY6" s="597"/>
      <c r="CZ6" s="598">
        <v>1.3</v>
      </c>
      <c r="DA6" s="598"/>
      <c r="DB6" s="598"/>
      <c r="DC6" s="598"/>
      <c r="DD6" s="604" t="s">
        <v>218</v>
      </c>
      <c r="DE6" s="596"/>
      <c r="DF6" s="596"/>
      <c r="DG6" s="596"/>
      <c r="DH6" s="596"/>
      <c r="DI6" s="596"/>
      <c r="DJ6" s="596"/>
      <c r="DK6" s="596"/>
      <c r="DL6" s="596"/>
      <c r="DM6" s="596"/>
      <c r="DN6" s="596"/>
      <c r="DO6" s="596"/>
      <c r="DP6" s="597"/>
      <c r="DQ6" s="604">
        <v>78074</v>
      </c>
      <c r="DR6" s="596"/>
      <c r="DS6" s="596"/>
      <c r="DT6" s="596"/>
      <c r="DU6" s="596"/>
      <c r="DV6" s="596"/>
      <c r="DW6" s="596"/>
      <c r="DX6" s="596"/>
      <c r="DY6" s="596"/>
      <c r="DZ6" s="596"/>
      <c r="EA6" s="596"/>
      <c r="EB6" s="596"/>
      <c r="EC6" s="605"/>
    </row>
    <row r="7" spans="2:143" ht="11.25" customHeight="1" x14ac:dyDescent="0.2">
      <c r="B7" s="592" t="s">
        <v>219</v>
      </c>
      <c r="C7" s="593"/>
      <c r="D7" s="593"/>
      <c r="E7" s="593"/>
      <c r="F7" s="593"/>
      <c r="G7" s="593"/>
      <c r="H7" s="593"/>
      <c r="I7" s="593"/>
      <c r="J7" s="593"/>
      <c r="K7" s="593"/>
      <c r="L7" s="593"/>
      <c r="M7" s="593"/>
      <c r="N7" s="593"/>
      <c r="O7" s="593"/>
      <c r="P7" s="593"/>
      <c r="Q7" s="594"/>
      <c r="R7" s="595">
        <v>561</v>
      </c>
      <c r="S7" s="596"/>
      <c r="T7" s="596"/>
      <c r="U7" s="596"/>
      <c r="V7" s="596"/>
      <c r="W7" s="596"/>
      <c r="X7" s="596"/>
      <c r="Y7" s="597"/>
      <c r="Z7" s="598">
        <v>0</v>
      </c>
      <c r="AA7" s="598"/>
      <c r="AB7" s="598"/>
      <c r="AC7" s="598"/>
      <c r="AD7" s="599">
        <v>561</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145449</v>
      </c>
      <c r="BH7" s="596"/>
      <c r="BI7" s="596"/>
      <c r="BJ7" s="596"/>
      <c r="BK7" s="596"/>
      <c r="BL7" s="596"/>
      <c r="BM7" s="596"/>
      <c r="BN7" s="597"/>
      <c r="BO7" s="598">
        <v>31.8</v>
      </c>
      <c r="BP7" s="598"/>
      <c r="BQ7" s="598"/>
      <c r="BR7" s="598"/>
      <c r="BS7" s="599">
        <v>1718</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1126090</v>
      </c>
      <c r="CS7" s="596"/>
      <c r="CT7" s="596"/>
      <c r="CU7" s="596"/>
      <c r="CV7" s="596"/>
      <c r="CW7" s="596"/>
      <c r="CX7" s="596"/>
      <c r="CY7" s="597"/>
      <c r="CZ7" s="598">
        <v>18.399999999999999</v>
      </c>
      <c r="DA7" s="598"/>
      <c r="DB7" s="598"/>
      <c r="DC7" s="598"/>
      <c r="DD7" s="604">
        <v>189657</v>
      </c>
      <c r="DE7" s="596"/>
      <c r="DF7" s="596"/>
      <c r="DG7" s="596"/>
      <c r="DH7" s="596"/>
      <c r="DI7" s="596"/>
      <c r="DJ7" s="596"/>
      <c r="DK7" s="596"/>
      <c r="DL7" s="596"/>
      <c r="DM7" s="596"/>
      <c r="DN7" s="596"/>
      <c r="DO7" s="596"/>
      <c r="DP7" s="597"/>
      <c r="DQ7" s="604">
        <v>866281</v>
      </c>
      <c r="DR7" s="596"/>
      <c r="DS7" s="596"/>
      <c r="DT7" s="596"/>
      <c r="DU7" s="596"/>
      <c r="DV7" s="596"/>
      <c r="DW7" s="596"/>
      <c r="DX7" s="596"/>
      <c r="DY7" s="596"/>
      <c r="DZ7" s="596"/>
      <c r="EA7" s="596"/>
      <c r="EB7" s="596"/>
      <c r="EC7" s="605"/>
    </row>
    <row r="8" spans="2:143" ht="11.25" customHeight="1" x14ac:dyDescent="0.2">
      <c r="B8" s="592" t="s">
        <v>222</v>
      </c>
      <c r="C8" s="593"/>
      <c r="D8" s="593"/>
      <c r="E8" s="593"/>
      <c r="F8" s="593"/>
      <c r="G8" s="593"/>
      <c r="H8" s="593"/>
      <c r="I8" s="593"/>
      <c r="J8" s="593"/>
      <c r="K8" s="593"/>
      <c r="L8" s="593"/>
      <c r="M8" s="593"/>
      <c r="N8" s="593"/>
      <c r="O8" s="593"/>
      <c r="P8" s="593"/>
      <c r="Q8" s="594"/>
      <c r="R8" s="595">
        <v>864</v>
      </c>
      <c r="S8" s="596"/>
      <c r="T8" s="596"/>
      <c r="U8" s="596"/>
      <c r="V8" s="596"/>
      <c r="W8" s="596"/>
      <c r="X8" s="596"/>
      <c r="Y8" s="597"/>
      <c r="Z8" s="598">
        <v>0</v>
      </c>
      <c r="AA8" s="598"/>
      <c r="AB8" s="598"/>
      <c r="AC8" s="598"/>
      <c r="AD8" s="599">
        <v>864</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7417</v>
      </c>
      <c r="BH8" s="596"/>
      <c r="BI8" s="596"/>
      <c r="BJ8" s="596"/>
      <c r="BK8" s="596"/>
      <c r="BL8" s="596"/>
      <c r="BM8" s="596"/>
      <c r="BN8" s="597"/>
      <c r="BO8" s="598">
        <v>1.6</v>
      </c>
      <c r="BP8" s="598"/>
      <c r="BQ8" s="598"/>
      <c r="BR8" s="598"/>
      <c r="BS8" s="604" t="s">
        <v>113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1343261</v>
      </c>
      <c r="CS8" s="596"/>
      <c r="CT8" s="596"/>
      <c r="CU8" s="596"/>
      <c r="CV8" s="596"/>
      <c r="CW8" s="596"/>
      <c r="CX8" s="596"/>
      <c r="CY8" s="597"/>
      <c r="CZ8" s="598">
        <v>21.9</v>
      </c>
      <c r="DA8" s="598"/>
      <c r="DB8" s="598"/>
      <c r="DC8" s="598"/>
      <c r="DD8" s="604">
        <v>2638</v>
      </c>
      <c r="DE8" s="596"/>
      <c r="DF8" s="596"/>
      <c r="DG8" s="596"/>
      <c r="DH8" s="596"/>
      <c r="DI8" s="596"/>
      <c r="DJ8" s="596"/>
      <c r="DK8" s="596"/>
      <c r="DL8" s="596"/>
      <c r="DM8" s="596"/>
      <c r="DN8" s="596"/>
      <c r="DO8" s="596"/>
      <c r="DP8" s="597"/>
      <c r="DQ8" s="604">
        <v>766504</v>
      </c>
      <c r="DR8" s="596"/>
      <c r="DS8" s="596"/>
      <c r="DT8" s="596"/>
      <c r="DU8" s="596"/>
      <c r="DV8" s="596"/>
      <c r="DW8" s="596"/>
      <c r="DX8" s="596"/>
      <c r="DY8" s="596"/>
      <c r="DZ8" s="596"/>
      <c r="EA8" s="596"/>
      <c r="EB8" s="596"/>
      <c r="EC8" s="605"/>
    </row>
    <row r="9" spans="2:143" ht="11.25" customHeight="1" x14ac:dyDescent="0.2">
      <c r="B9" s="592" t="s">
        <v>225</v>
      </c>
      <c r="C9" s="593"/>
      <c r="D9" s="593"/>
      <c r="E9" s="593"/>
      <c r="F9" s="593"/>
      <c r="G9" s="593"/>
      <c r="H9" s="593"/>
      <c r="I9" s="593"/>
      <c r="J9" s="593"/>
      <c r="K9" s="593"/>
      <c r="L9" s="593"/>
      <c r="M9" s="593"/>
      <c r="N9" s="593"/>
      <c r="O9" s="593"/>
      <c r="P9" s="593"/>
      <c r="Q9" s="594"/>
      <c r="R9" s="595">
        <v>563</v>
      </c>
      <c r="S9" s="596"/>
      <c r="T9" s="596"/>
      <c r="U9" s="596"/>
      <c r="V9" s="596"/>
      <c r="W9" s="596"/>
      <c r="X9" s="596"/>
      <c r="Y9" s="597"/>
      <c r="Z9" s="598">
        <v>0</v>
      </c>
      <c r="AA9" s="598"/>
      <c r="AB9" s="598"/>
      <c r="AC9" s="598"/>
      <c r="AD9" s="599">
        <v>563</v>
      </c>
      <c r="AE9" s="599"/>
      <c r="AF9" s="599"/>
      <c r="AG9" s="599"/>
      <c r="AH9" s="599"/>
      <c r="AI9" s="599"/>
      <c r="AJ9" s="599"/>
      <c r="AK9" s="599"/>
      <c r="AL9" s="600">
        <v>0</v>
      </c>
      <c r="AM9" s="601"/>
      <c r="AN9" s="601"/>
      <c r="AO9" s="602"/>
      <c r="AP9" s="592" t="s">
        <v>226</v>
      </c>
      <c r="AQ9" s="593"/>
      <c r="AR9" s="593"/>
      <c r="AS9" s="593"/>
      <c r="AT9" s="593"/>
      <c r="AU9" s="593"/>
      <c r="AV9" s="593"/>
      <c r="AW9" s="593"/>
      <c r="AX9" s="593"/>
      <c r="AY9" s="593"/>
      <c r="AZ9" s="593"/>
      <c r="BA9" s="593"/>
      <c r="BB9" s="593"/>
      <c r="BC9" s="593"/>
      <c r="BD9" s="593"/>
      <c r="BE9" s="593"/>
      <c r="BF9" s="594"/>
      <c r="BG9" s="595">
        <v>119713</v>
      </c>
      <c r="BH9" s="596"/>
      <c r="BI9" s="596"/>
      <c r="BJ9" s="596"/>
      <c r="BK9" s="596"/>
      <c r="BL9" s="596"/>
      <c r="BM9" s="596"/>
      <c r="BN9" s="597"/>
      <c r="BO9" s="598">
        <v>26.2</v>
      </c>
      <c r="BP9" s="598"/>
      <c r="BQ9" s="598"/>
      <c r="BR9" s="598"/>
      <c r="BS9" s="604" t="s">
        <v>113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403942</v>
      </c>
      <c r="CS9" s="596"/>
      <c r="CT9" s="596"/>
      <c r="CU9" s="596"/>
      <c r="CV9" s="596"/>
      <c r="CW9" s="596"/>
      <c r="CX9" s="596"/>
      <c r="CY9" s="597"/>
      <c r="CZ9" s="598">
        <v>6.6</v>
      </c>
      <c r="DA9" s="598"/>
      <c r="DB9" s="598"/>
      <c r="DC9" s="598"/>
      <c r="DD9" s="604" t="s">
        <v>113</v>
      </c>
      <c r="DE9" s="596"/>
      <c r="DF9" s="596"/>
      <c r="DG9" s="596"/>
      <c r="DH9" s="596"/>
      <c r="DI9" s="596"/>
      <c r="DJ9" s="596"/>
      <c r="DK9" s="596"/>
      <c r="DL9" s="596"/>
      <c r="DM9" s="596"/>
      <c r="DN9" s="596"/>
      <c r="DO9" s="596"/>
      <c r="DP9" s="597"/>
      <c r="DQ9" s="604">
        <v>385605</v>
      </c>
      <c r="DR9" s="596"/>
      <c r="DS9" s="596"/>
      <c r="DT9" s="596"/>
      <c r="DU9" s="596"/>
      <c r="DV9" s="596"/>
      <c r="DW9" s="596"/>
      <c r="DX9" s="596"/>
      <c r="DY9" s="596"/>
      <c r="DZ9" s="596"/>
      <c r="EA9" s="596"/>
      <c r="EB9" s="596"/>
      <c r="EC9" s="605"/>
    </row>
    <row r="10" spans="2:143" ht="11.25" customHeight="1" x14ac:dyDescent="0.2">
      <c r="B10" s="592" t="s">
        <v>228</v>
      </c>
      <c r="C10" s="593"/>
      <c r="D10" s="593"/>
      <c r="E10" s="593"/>
      <c r="F10" s="593"/>
      <c r="G10" s="593"/>
      <c r="H10" s="593"/>
      <c r="I10" s="593"/>
      <c r="J10" s="593"/>
      <c r="K10" s="593"/>
      <c r="L10" s="593"/>
      <c r="M10" s="593"/>
      <c r="N10" s="593"/>
      <c r="O10" s="593"/>
      <c r="P10" s="593"/>
      <c r="Q10" s="594"/>
      <c r="R10" s="595">
        <v>78304</v>
      </c>
      <c r="S10" s="596"/>
      <c r="T10" s="596"/>
      <c r="U10" s="596"/>
      <c r="V10" s="596"/>
      <c r="W10" s="596"/>
      <c r="X10" s="596"/>
      <c r="Y10" s="597"/>
      <c r="Z10" s="598">
        <v>1.2</v>
      </c>
      <c r="AA10" s="598"/>
      <c r="AB10" s="598"/>
      <c r="AC10" s="598"/>
      <c r="AD10" s="599">
        <v>78304</v>
      </c>
      <c r="AE10" s="599"/>
      <c r="AF10" s="599"/>
      <c r="AG10" s="599"/>
      <c r="AH10" s="599"/>
      <c r="AI10" s="599"/>
      <c r="AJ10" s="599"/>
      <c r="AK10" s="599"/>
      <c r="AL10" s="600">
        <v>2.1</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9655</v>
      </c>
      <c r="BH10" s="596"/>
      <c r="BI10" s="596"/>
      <c r="BJ10" s="596"/>
      <c r="BK10" s="596"/>
      <c r="BL10" s="596"/>
      <c r="BM10" s="596"/>
      <c r="BN10" s="597"/>
      <c r="BO10" s="598">
        <v>2.1</v>
      </c>
      <c r="BP10" s="598"/>
      <c r="BQ10" s="598"/>
      <c r="BR10" s="598"/>
      <c r="BS10" s="604" t="s">
        <v>113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v>13806</v>
      </c>
      <c r="CS10" s="596"/>
      <c r="CT10" s="596"/>
      <c r="CU10" s="596"/>
      <c r="CV10" s="596"/>
      <c r="CW10" s="596"/>
      <c r="CX10" s="596"/>
      <c r="CY10" s="597"/>
      <c r="CZ10" s="598">
        <v>0.2</v>
      </c>
      <c r="DA10" s="598"/>
      <c r="DB10" s="598"/>
      <c r="DC10" s="598"/>
      <c r="DD10" s="604" t="s">
        <v>113</v>
      </c>
      <c r="DE10" s="596"/>
      <c r="DF10" s="596"/>
      <c r="DG10" s="596"/>
      <c r="DH10" s="596"/>
      <c r="DI10" s="596"/>
      <c r="DJ10" s="596"/>
      <c r="DK10" s="596"/>
      <c r="DL10" s="596"/>
      <c r="DM10" s="596"/>
      <c r="DN10" s="596"/>
      <c r="DO10" s="596"/>
      <c r="DP10" s="597"/>
      <c r="DQ10" s="604">
        <v>3306</v>
      </c>
      <c r="DR10" s="596"/>
      <c r="DS10" s="596"/>
      <c r="DT10" s="596"/>
      <c r="DU10" s="596"/>
      <c r="DV10" s="596"/>
      <c r="DW10" s="596"/>
      <c r="DX10" s="596"/>
      <c r="DY10" s="596"/>
      <c r="DZ10" s="596"/>
      <c r="EA10" s="596"/>
      <c r="EB10" s="596"/>
      <c r="EC10" s="605"/>
    </row>
    <row r="11" spans="2:143" ht="11.25" customHeight="1" x14ac:dyDescent="0.2">
      <c r="B11" s="592" t="s">
        <v>231</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8664</v>
      </c>
      <c r="BH11" s="596"/>
      <c r="BI11" s="596"/>
      <c r="BJ11" s="596"/>
      <c r="BK11" s="596"/>
      <c r="BL11" s="596"/>
      <c r="BM11" s="596"/>
      <c r="BN11" s="597"/>
      <c r="BO11" s="598">
        <v>1.9</v>
      </c>
      <c r="BP11" s="598"/>
      <c r="BQ11" s="598"/>
      <c r="BR11" s="598"/>
      <c r="BS11" s="604">
        <v>1718</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593455</v>
      </c>
      <c r="CS11" s="596"/>
      <c r="CT11" s="596"/>
      <c r="CU11" s="596"/>
      <c r="CV11" s="596"/>
      <c r="CW11" s="596"/>
      <c r="CX11" s="596"/>
      <c r="CY11" s="597"/>
      <c r="CZ11" s="598">
        <v>9.6999999999999993</v>
      </c>
      <c r="DA11" s="598"/>
      <c r="DB11" s="598"/>
      <c r="DC11" s="598"/>
      <c r="DD11" s="604">
        <v>290975</v>
      </c>
      <c r="DE11" s="596"/>
      <c r="DF11" s="596"/>
      <c r="DG11" s="596"/>
      <c r="DH11" s="596"/>
      <c r="DI11" s="596"/>
      <c r="DJ11" s="596"/>
      <c r="DK11" s="596"/>
      <c r="DL11" s="596"/>
      <c r="DM11" s="596"/>
      <c r="DN11" s="596"/>
      <c r="DO11" s="596"/>
      <c r="DP11" s="597"/>
      <c r="DQ11" s="604">
        <v>248184</v>
      </c>
      <c r="DR11" s="596"/>
      <c r="DS11" s="596"/>
      <c r="DT11" s="596"/>
      <c r="DU11" s="596"/>
      <c r="DV11" s="596"/>
      <c r="DW11" s="596"/>
      <c r="DX11" s="596"/>
      <c r="DY11" s="596"/>
      <c r="DZ11" s="596"/>
      <c r="EA11" s="596"/>
      <c r="EB11" s="596"/>
      <c r="EC11" s="605"/>
    </row>
    <row r="12" spans="2:143" ht="11.25" customHeight="1" x14ac:dyDescent="0.2">
      <c r="B12" s="592" t="s">
        <v>234</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277631</v>
      </c>
      <c r="BH12" s="596"/>
      <c r="BI12" s="596"/>
      <c r="BJ12" s="596"/>
      <c r="BK12" s="596"/>
      <c r="BL12" s="596"/>
      <c r="BM12" s="596"/>
      <c r="BN12" s="597"/>
      <c r="BO12" s="598">
        <v>60.7</v>
      </c>
      <c r="BP12" s="598"/>
      <c r="BQ12" s="598"/>
      <c r="BR12" s="598"/>
      <c r="BS12" s="604">
        <v>35565</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35943</v>
      </c>
      <c r="CS12" s="596"/>
      <c r="CT12" s="596"/>
      <c r="CU12" s="596"/>
      <c r="CV12" s="596"/>
      <c r="CW12" s="596"/>
      <c r="CX12" s="596"/>
      <c r="CY12" s="597"/>
      <c r="CZ12" s="598">
        <v>0.6</v>
      </c>
      <c r="DA12" s="598"/>
      <c r="DB12" s="598"/>
      <c r="DC12" s="598"/>
      <c r="DD12" s="604" t="s">
        <v>113</v>
      </c>
      <c r="DE12" s="596"/>
      <c r="DF12" s="596"/>
      <c r="DG12" s="596"/>
      <c r="DH12" s="596"/>
      <c r="DI12" s="596"/>
      <c r="DJ12" s="596"/>
      <c r="DK12" s="596"/>
      <c r="DL12" s="596"/>
      <c r="DM12" s="596"/>
      <c r="DN12" s="596"/>
      <c r="DO12" s="596"/>
      <c r="DP12" s="597"/>
      <c r="DQ12" s="604">
        <v>20577</v>
      </c>
      <c r="DR12" s="596"/>
      <c r="DS12" s="596"/>
      <c r="DT12" s="596"/>
      <c r="DU12" s="596"/>
      <c r="DV12" s="596"/>
      <c r="DW12" s="596"/>
      <c r="DX12" s="596"/>
      <c r="DY12" s="596"/>
      <c r="DZ12" s="596"/>
      <c r="EA12" s="596"/>
      <c r="EB12" s="596"/>
      <c r="EC12" s="605"/>
    </row>
    <row r="13" spans="2:143" ht="11.25" customHeight="1" x14ac:dyDescent="0.2">
      <c r="B13" s="592" t="s">
        <v>237</v>
      </c>
      <c r="C13" s="593"/>
      <c r="D13" s="593"/>
      <c r="E13" s="593"/>
      <c r="F13" s="593"/>
      <c r="G13" s="593"/>
      <c r="H13" s="593"/>
      <c r="I13" s="593"/>
      <c r="J13" s="593"/>
      <c r="K13" s="593"/>
      <c r="L13" s="593"/>
      <c r="M13" s="593"/>
      <c r="N13" s="593"/>
      <c r="O13" s="593"/>
      <c r="P13" s="593"/>
      <c r="Q13" s="594"/>
      <c r="R13" s="595">
        <v>8069</v>
      </c>
      <c r="S13" s="596"/>
      <c r="T13" s="596"/>
      <c r="U13" s="596"/>
      <c r="V13" s="596"/>
      <c r="W13" s="596"/>
      <c r="X13" s="596"/>
      <c r="Y13" s="597"/>
      <c r="Z13" s="598">
        <v>0.1</v>
      </c>
      <c r="AA13" s="598"/>
      <c r="AB13" s="598"/>
      <c r="AC13" s="598"/>
      <c r="AD13" s="599">
        <v>8069</v>
      </c>
      <c r="AE13" s="599"/>
      <c r="AF13" s="599"/>
      <c r="AG13" s="599"/>
      <c r="AH13" s="599"/>
      <c r="AI13" s="599"/>
      <c r="AJ13" s="599"/>
      <c r="AK13" s="599"/>
      <c r="AL13" s="600">
        <v>0.2</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275279</v>
      </c>
      <c r="BH13" s="596"/>
      <c r="BI13" s="596"/>
      <c r="BJ13" s="596"/>
      <c r="BK13" s="596"/>
      <c r="BL13" s="596"/>
      <c r="BM13" s="596"/>
      <c r="BN13" s="597"/>
      <c r="BO13" s="598">
        <v>60.2</v>
      </c>
      <c r="BP13" s="598"/>
      <c r="BQ13" s="598"/>
      <c r="BR13" s="598"/>
      <c r="BS13" s="604">
        <v>35565</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526726</v>
      </c>
      <c r="CS13" s="596"/>
      <c r="CT13" s="596"/>
      <c r="CU13" s="596"/>
      <c r="CV13" s="596"/>
      <c r="CW13" s="596"/>
      <c r="CX13" s="596"/>
      <c r="CY13" s="597"/>
      <c r="CZ13" s="598">
        <v>8.6</v>
      </c>
      <c r="DA13" s="598"/>
      <c r="DB13" s="598"/>
      <c r="DC13" s="598"/>
      <c r="DD13" s="604">
        <v>331856</v>
      </c>
      <c r="DE13" s="596"/>
      <c r="DF13" s="596"/>
      <c r="DG13" s="596"/>
      <c r="DH13" s="596"/>
      <c r="DI13" s="596"/>
      <c r="DJ13" s="596"/>
      <c r="DK13" s="596"/>
      <c r="DL13" s="596"/>
      <c r="DM13" s="596"/>
      <c r="DN13" s="596"/>
      <c r="DO13" s="596"/>
      <c r="DP13" s="597"/>
      <c r="DQ13" s="604">
        <v>250154</v>
      </c>
      <c r="DR13" s="596"/>
      <c r="DS13" s="596"/>
      <c r="DT13" s="596"/>
      <c r="DU13" s="596"/>
      <c r="DV13" s="596"/>
      <c r="DW13" s="596"/>
      <c r="DX13" s="596"/>
      <c r="DY13" s="596"/>
      <c r="DZ13" s="596"/>
      <c r="EA13" s="596"/>
      <c r="EB13" s="596"/>
      <c r="EC13" s="605"/>
    </row>
    <row r="14" spans="2:143" ht="11.25" customHeight="1" x14ac:dyDescent="0.2">
      <c r="B14" s="592" t="s">
        <v>240</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16115</v>
      </c>
      <c r="BH14" s="596"/>
      <c r="BI14" s="596"/>
      <c r="BJ14" s="596"/>
      <c r="BK14" s="596"/>
      <c r="BL14" s="596"/>
      <c r="BM14" s="596"/>
      <c r="BN14" s="597"/>
      <c r="BO14" s="598">
        <v>3.5</v>
      </c>
      <c r="BP14" s="598"/>
      <c r="BQ14" s="598"/>
      <c r="BR14" s="598"/>
      <c r="BS14" s="604" t="s">
        <v>113</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230001</v>
      </c>
      <c r="CS14" s="596"/>
      <c r="CT14" s="596"/>
      <c r="CU14" s="596"/>
      <c r="CV14" s="596"/>
      <c r="CW14" s="596"/>
      <c r="CX14" s="596"/>
      <c r="CY14" s="597"/>
      <c r="CZ14" s="598">
        <v>3.8</v>
      </c>
      <c r="DA14" s="598"/>
      <c r="DB14" s="598"/>
      <c r="DC14" s="598"/>
      <c r="DD14" s="604">
        <v>26730</v>
      </c>
      <c r="DE14" s="596"/>
      <c r="DF14" s="596"/>
      <c r="DG14" s="596"/>
      <c r="DH14" s="596"/>
      <c r="DI14" s="596"/>
      <c r="DJ14" s="596"/>
      <c r="DK14" s="596"/>
      <c r="DL14" s="596"/>
      <c r="DM14" s="596"/>
      <c r="DN14" s="596"/>
      <c r="DO14" s="596"/>
      <c r="DP14" s="597"/>
      <c r="DQ14" s="604">
        <v>193912</v>
      </c>
      <c r="DR14" s="596"/>
      <c r="DS14" s="596"/>
      <c r="DT14" s="596"/>
      <c r="DU14" s="596"/>
      <c r="DV14" s="596"/>
      <c r="DW14" s="596"/>
      <c r="DX14" s="596"/>
      <c r="DY14" s="596"/>
      <c r="DZ14" s="596"/>
      <c r="EA14" s="596"/>
      <c r="EB14" s="596"/>
      <c r="EC14" s="605"/>
    </row>
    <row r="15" spans="2:143" ht="11.25" customHeight="1" x14ac:dyDescent="0.2">
      <c r="B15" s="592" t="s">
        <v>243</v>
      </c>
      <c r="C15" s="593"/>
      <c r="D15" s="593"/>
      <c r="E15" s="593"/>
      <c r="F15" s="593"/>
      <c r="G15" s="593"/>
      <c r="H15" s="593"/>
      <c r="I15" s="593"/>
      <c r="J15" s="593"/>
      <c r="K15" s="593"/>
      <c r="L15" s="593"/>
      <c r="M15" s="593"/>
      <c r="N15" s="593"/>
      <c r="O15" s="593"/>
      <c r="P15" s="593"/>
      <c r="Q15" s="594"/>
      <c r="R15" s="595">
        <v>777</v>
      </c>
      <c r="S15" s="596"/>
      <c r="T15" s="596"/>
      <c r="U15" s="596"/>
      <c r="V15" s="596"/>
      <c r="W15" s="596"/>
      <c r="X15" s="596"/>
      <c r="Y15" s="597"/>
      <c r="Z15" s="598">
        <v>0</v>
      </c>
      <c r="AA15" s="598"/>
      <c r="AB15" s="598"/>
      <c r="AC15" s="598"/>
      <c r="AD15" s="599">
        <v>777</v>
      </c>
      <c r="AE15" s="599"/>
      <c r="AF15" s="599"/>
      <c r="AG15" s="599"/>
      <c r="AH15" s="599"/>
      <c r="AI15" s="599"/>
      <c r="AJ15" s="599"/>
      <c r="AK15" s="599"/>
      <c r="AL15" s="600">
        <v>0</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17350</v>
      </c>
      <c r="BH15" s="596"/>
      <c r="BI15" s="596"/>
      <c r="BJ15" s="596"/>
      <c r="BK15" s="596"/>
      <c r="BL15" s="596"/>
      <c r="BM15" s="596"/>
      <c r="BN15" s="597"/>
      <c r="BO15" s="598">
        <v>3.8</v>
      </c>
      <c r="BP15" s="598"/>
      <c r="BQ15" s="598"/>
      <c r="BR15" s="598"/>
      <c r="BS15" s="604" t="s">
        <v>113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426086</v>
      </c>
      <c r="CS15" s="596"/>
      <c r="CT15" s="596"/>
      <c r="CU15" s="596"/>
      <c r="CV15" s="596"/>
      <c r="CW15" s="596"/>
      <c r="CX15" s="596"/>
      <c r="CY15" s="597"/>
      <c r="CZ15" s="598">
        <v>7</v>
      </c>
      <c r="DA15" s="598"/>
      <c r="DB15" s="598"/>
      <c r="DC15" s="598"/>
      <c r="DD15" s="604">
        <v>8590</v>
      </c>
      <c r="DE15" s="596"/>
      <c r="DF15" s="596"/>
      <c r="DG15" s="596"/>
      <c r="DH15" s="596"/>
      <c r="DI15" s="596"/>
      <c r="DJ15" s="596"/>
      <c r="DK15" s="596"/>
      <c r="DL15" s="596"/>
      <c r="DM15" s="596"/>
      <c r="DN15" s="596"/>
      <c r="DO15" s="596"/>
      <c r="DP15" s="597"/>
      <c r="DQ15" s="604">
        <v>362149</v>
      </c>
      <c r="DR15" s="596"/>
      <c r="DS15" s="596"/>
      <c r="DT15" s="596"/>
      <c r="DU15" s="596"/>
      <c r="DV15" s="596"/>
      <c r="DW15" s="596"/>
      <c r="DX15" s="596"/>
      <c r="DY15" s="596"/>
      <c r="DZ15" s="596"/>
      <c r="EA15" s="596"/>
      <c r="EB15" s="596"/>
      <c r="EC15" s="605"/>
    </row>
    <row r="16" spans="2:143" ht="11.25" customHeight="1" x14ac:dyDescent="0.2">
      <c r="B16" s="592" t="s">
        <v>246</v>
      </c>
      <c r="C16" s="593"/>
      <c r="D16" s="593"/>
      <c r="E16" s="593"/>
      <c r="F16" s="593"/>
      <c r="G16" s="593"/>
      <c r="H16" s="593"/>
      <c r="I16" s="593"/>
      <c r="J16" s="593"/>
      <c r="K16" s="593"/>
      <c r="L16" s="593"/>
      <c r="M16" s="593"/>
      <c r="N16" s="593"/>
      <c r="O16" s="593"/>
      <c r="P16" s="593"/>
      <c r="Q16" s="594"/>
      <c r="R16" s="595">
        <v>3587729</v>
      </c>
      <c r="S16" s="596"/>
      <c r="T16" s="596"/>
      <c r="U16" s="596"/>
      <c r="V16" s="596"/>
      <c r="W16" s="596"/>
      <c r="X16" s="596"/>
      <c r="Y16" s="597"/>
      <c r="Z16" s="598">
        <v>56.5</v>
      </c>
      <c r="AA16" s="598"/>
      <c r="AB16" s="598"/>
      <c r="AC16" s="598"/>
      <c r="AD16" s="599">
        <v>3145489</v>
      </c>
      <c r="AE16" s="599"/>
      <c r="AF16" s="599"/>
      <c r="AG16" s="599"/>
      <c r="AH16" s="599"/>
      <c r="AI16" s="599"/>
      <c r="AJ16" s="599"/>
      <c r="AK16" s="599"/>
      <c r="AL16" s="600">
        <v>83.4</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v>77208</v>
      </c>
      <c r="CS16" s="596"/>
      <c r="CT16" s="596"/>
      <c r="CU16" s="596"/>
      <c r="CV16" s="596"/>
      <c r="CW16" s="596"/>
      <c r="CX16" s="596"/>
      <c r="CY16" s="597"/>
      <c r="CZ16" s="598">
        <v>1.3</v>
      </c>
      <c r="DA16" s="598"/>
      <c r="DB16" s="598"/>
      <c r="DC16" s="598"/>
      <c r="DD16" s="604" t="s">
        <v>113</v>
      </c>
      <c r="DE16" s="596"/>
      <c r="DF16" s="596"/>
      <c r="DG16" s="596"/>
      <c r="DH16" s="596"/>
      <c r="DI16" s="596"/>
      <c r="DJ16" s="596"/>
      <c r="DK16" s="596"/>
      <c r="DL16" s="596"/>
      <c r="DM16" s="596"/>
      <c r="DN16" s="596"/>
      <c r="DO16" s="596"/>
      <c r="DP16" s="597"/>
      <c r="DQ16" s="604">
        <v>20119</v>
      </c>
      <c r="DR16" s="596"/>
      <c r="DS16" s="596"/>
      <c r="DT16" s="596"/>
      <c r="DU16" s="596"/>
      <c r="DV16" s="596"/>
      <c r="DW16" s="596"/>
      <c r="DX16" s="596"/>
      <c r="DY16" s="596"/>
      <c r="DZ16" s="596"/>
      <c r="EA16" s="596"/>
      <c r="EB16" s="596"/>
      <c r="EC16" s="605"/>
    </row>
    <row r="17" spans="2:133" ht="11.25" customHeight="1" x14ac:dyDescent="0.2">
      <c r="B17" s="592" t="s">
        <v>249</v>
      </c>
      <c r="C17" s="593"/>
      <c r="D17" s="593"/>
      <c r="E17" s="593"/>
      <c r="F17" s="593"/>
      <c r="G17" s="593"/>
      <c r="H17" s="593"/>
      <c r="I17" s="593"/>
      <c r="J17" s="593"/>
      <c r="K17" s="593"/>
      <c r="L17" s="593"/>
      <c r="M17" s="593"/>
      <c r="N17" s="593"/>
      <c r="O17" s="593"/>
      <c r="P17" s="593"/>
      <c r="Q17" s="594"/>
      <c r="R17" s="595">
        <v>3145489</v>
      </c>
      <c r="S17" s="596"/>
      <c r="T17" s="596"/>
      <c r="U17" s="596"/>
      <c r="V17" s="596"/>
      <c r="W17" s="596"/>
      <c r="X17" s="596"/>
      <c r="Y17" s="597"/>
      <c r="Z17" s="598">
        <v>49.5</v>
      </c>
      <c r="AA17" s="598"/>
      <c r="AB17" s="598"/>
      <c r="AC17" s="598"/>
      <c r="AD17" s="599">
        <v>3145489</v>
      </c>
      <c r="AE17" s="599"/>
      <c r="AF17" s="599"/>
      <c r="AG17" s="599"/>
      <c r="AH17" s="599"/>
      <c r="AI17" s="599"/>
      <c r="AJ17" s="599"/>
      <c r="AK17" s="599"/>
      <c r="AL17" s="600">
        <v>83.4</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1273106</v>
      </c>
      <c r="CS17" s="596"/>
      <c r="CT17" s="596"/>
      <c r="CU17" s="596"/>
      <c r="CV17" s="596"/>
      <c r="CW17" s="596"/>
      <c r="CX17" s="596"/>
      <c r="CY17" s="597"/>
      <c r="CZ17" s="598">
        <v>20.8</v>
      </c>
      <c r="DA17" s="598"/>
      <c r="DB17" s="598"/>
      <c r="DC17" s="598"/>
      <c r="DD17" s="604" t="s">
        <v>113</v>
      </c>
      <c r="DE17" s="596"/>
      <c r="DF17" s="596"/>
      <c r="DG17" s="596"/>
      <c r="DH17" s="596"/>
      <c r="DI17" s="596"/>
      <c r="DJ17" s="596"/>
      <c r="DK17" s="596"/>
      <c r="DL17" s="596"/>
      <c r="DM17" s="596"/>
      <c r="DN17" s="596"/>
      <c r="DO17" s="596"/>
      <c r="DP17" s="597"/>
      <c r="DQ17" s="604">
        <v>1211570</v>
      </c>
      <c r="DR17" s="596"/>
      <c r="DS17" s="596"/>
      <c r="DT17" s="596"/>
      <c r="DU17" s="596"/>
      <c r="DV17" s="596"/>
      <c r="DW17" s="596"/>
      <c r="DX17" s="596"/>
      <c r="DY17" s="596"/>
      <c r="DZ17" s="596"/>
      <c r="EA17" s="596"/>
      <c r="EB17" s="596"/>
      <c r="EC17" s="605"/>
    </row>
    <row r="18" spans="2:133" ht="11.25" customHeight="1" x14ac:dyDescent="0.2">
      <c r="B18" s="592" t="s">
        <v>252</v>
      </c>
      <c r="C18" s="593"/>
      <c r="D18" s="593"/>
      <c r="E18" s="593"/>
      <c r="F18" s="593"/>
      <c r="G18" s="593"/>
      <c r="H18" s="593"/>
      <c r="I18" s="593"/>
      <c r="J18" s="593"/>
      <c r="K18" s="593"/>
      <c r="L18" s="593"/>
      <c r="M18" s="593"/>
      <c r="N18" s="593"/>
      <c r="O18" s="593"/>
      <c r="P18" s="593"/>
      <c r="Q18" s="594"/>
      <c r="R18" s="595">
        <v>442240</v>
      </c>
      <c r="S18" s="596"/>
      <c r="T18" s="596"/>
      <c r="U18" s="596"/>
      <c r="V18" s="596"/>
      <c r="W18" s="596"/>
      <c r="X18" s="596"/>
      <c r="Y18" s="597"/>
      <c r="Z18" s="598">
        <v>7</v>
      </c>
      <c r="AA18" s="598"/>
      <c r="AB18" s="598"/>
      <c r="AC18" s="598"/>
      <c r="AD18" s="599" t="s">
        <v>113</v>
      </c>
      <c r="AE18" s="599"/>
      <c r="AF18" s="599"/>
      <c r="AG18" s="599"/>
      <c r="AH18" s="599"/>
      <c r="AI18" s="599"/>
      <c r="AJ18" s="599"/>
      <c r="AK18" s="599"/>
      <c r="AL18" s="600" t="s">
        <v>113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x14ac:dyDescent="0.2">
      <c r="B19" s="592" t="s">
        <v>255</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653</v>
      </c>
      <c r="BH19" s="596"/>
      <c r="BI19" s="596"/>
      <c r="BJ19" s="596"/>
      <c r="BK19" s="596"/>
      <c r="BL19" s="596"/>
      <c r="BM19" s="596"/>
      <c r="BN19" s="597"/>
      <c r="BO19" s="598">
        <v>0.1</v>
      </c>
      <c r="BP19" s="598"/>
      <c r="BQ19" s="598"/>
      <c r="BR19" s="598"/>
      <c r="BS19" s="604" t="s">
        <v>113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x14ac:dyDescent="0.2">
      <c r="B20" s="592" t="s">
        <v>258</v>
      </c>
      <c r="C20" s="593"/>
      <c r="D20" s="593"/>
      <c r="E20" s="593"/>
      <c r="F20" s="593"/>
      <c r="G20" s="593"/>
      <c r="H20" s="593"/>
      <c r="I20" s="593"/>
      <c r="J20" s="593"/>
      <c r="K20" s="593"/>
      <c r="L20" s="593"/>
      <c r="M20" s="593"/>
      <c r="N20" s="593"/>
      <c r="O20" s="593"/>
      <c r="P20" s="593"/>
      <c r="Q20" s="594"/>
      <c r="R20" s="595">
        <v>4202614</v>
      </c>
      <c r="S20" s="596"/>
      <c r="T20" s="596"/>
      <c r="U20" s="596"/>
      <c r="V20" s="596"/>
      <c r="W20" s="596"/>
      <c r="X20" s="596"/>
      <c r="Y20" s="597"/>
      <c r="Z20" s="598">
        <v>66.2</v>
      </c>
      <c r="AA20" s="598"/>
      <c r="AB20" s="598"/>
      <c r="AC20" s="598"/>
      <c r="AD20" s="599">
        <v>3760374</v>
      </c>
      <c r="AE20" s="599"/>
      <c r="AF20" s="599"/>
      <c r="AG20" s="599"/>
      <c r="AH20" s="599"/>
      <c r="AI20" s="599"/>
      <c r="AJ20" s="599"/>
      <c r="AK20" s="599"/>
      <c r="AL20" s="600">
        <v>99.7</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653</v>
      </c>
      <c r="BH20" s="596"/>
      <c r="BI20" s="596"/>
      <c r="BJ20" s="596"/>
      <c r="BK20" s="596"/>
      <c r="BL20" s="596"/>
      <c r="BM20" s="596"/>
      <c r="BN20" s="597"/>
      <c r="BO20" s="598">
        <v>0.1</v>
      </c>
      <c r="BP20" s="598"/>
      <c r="BQ20" s="598"/>
      <c r="BR20" s="598"/>
      <c r="BS20" s="604" t="s">
        <v>113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6127698</v>
      </c>
      <c r="CS20" s="596"/>
      <c r="CT20" s="596"/>
      <c r="CU20" s="596"/>
      <c r="CV20" s="596"/>
      <c r="CW20" s="596"/>
      <c r="CX20" s="596"/>
      <c r="CY20" s="597"/>
      <c r="CZ20" s="598">
        <v>100</v>
      </c>
      <c r="DA20" s="598"/>
      <c r="DB20" s="598"/>
      <c r="DC20" s="598"/>
      <c r="DD20" s="604">
        <v>850446</v>
      </c>
      <c r="DE20" s="596"/>
      <c r="DF20" s="596"/>
      <c r="DG20" s="596"/>
      <c r="DH20" s="596"/>
      <c r="DI20" s="596"/>
      <c r="DJ20" s="596"/>
      <c r="DK20" s="596"/>
      <c r="DL20" s="596"/>
      <c r="DM20" s="596"/>
      <c r="DN20" s="596"/>
      <c r="DO20" s="596"/>
      <c r="DP20" s="597"/>
      <c r="DQ20" s="604">
        <v>4406435</v>
      </c>
      <c r="DR20" s="596"/>
      <c r="DS20" s="596"/>
      <c r="DT20" s="596"/>
      <c r="DU20" s="596"/>
      <c r="DV20" s="596"/>
      <c r="DW20" s="596"/>
      <c r="DX20" s="596"/>
      <c r="DY20" s="596"/>
      <c r="DZ20" s="596"/>
      <c r="EA20" s="596"/>
      <c r="EB20" s="596"/>
      <c r="EC20" s="605"/>
    </row>
    <row r="21" spans="2:133" ht="11.25" customHeight="1" x14ac:dyDescent="0.2">
      <c r="B21" s="592" t="s">
        <v>261</v>
      </c>
      <c r="C21" s="593"/>
      <c r="D21" s="593"/>
      <c r="E21" s="593"/>
      <c r="F21" s="593"/>
      <c r="G21" s="593"/>
      <c r="H21" s="593"/>
      <c r="I21" s="593"/>
      <c r="J21" s="593"/>
      <c r="K21" s="593"/>
      <c r="L21" s="593"/>
      <c r="M21" s="593"/>
      <c r="N21" s="593"/>
      <c r="O21" s="593"/>
      <c r="P21" s="593"/>
      <c r="Q21" s="594"/>
      <c r="R21" s="595">
        <v>617</v>
      </c>
      <c r="S21" s="596"/>
      <c r="T21" s="596"/>
      <c r="U21" s="596"/>
      <c r="V21" s="596"/>
      <c r="W21" s="596"/>
      <c r="X21" s="596"/>
      <c r="Y21" s="597"/>
      <c r="Z21" s="598">
        <v>0</v>
      </c>
      <c r="AA21" s="598"/>
      <c r="AB21" s="598"/>
      <c r="AC21" s="598"/>
      <c r="AD21" s="599">
        <v>617</v>
      </c>
      <c r="AE21" s="599"/>
      <c r="AF21" s="599"/>
      <c r="AG21" s="599"/>
      <c r="AH21" s="599"/>
      <c r="AI21" s="599"/>
      <c r="AJ21" s="599"/>
      <c r="AK21" s="599"/>
      <c r="AL21" s="600">
        <v>0</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v>653</v>
      </c>
      <c r="BH21" s="596"/>
      <c r="BI21" s="596"/>
      <c r="BJ21" s="596"/>
      <c r="BK21" s="596"/>
      <c r="BL21" s="596"/>
      <c r="BM21" s="596"/>
      <c r="BN21" s="597"/>
      <c r="BO21" s="598">
        <v>0.1</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2">
      <c r="B22" s="592" t="s">
        <v>263</v>
      </c>
      <c r="C22" s="593"/>
      <c r="D22" s="593"/>
      <c r="E22" s="593"/>
      <c r="F22" s="593"/>
      <c r="G22" s="593"/>
      <c r="H22" s="593"/>
      <c r="I22" s="593"/>
      <c r="J22" s="593"/>
      <c r="K22" s="593"/>
      <c r="L22" s="593"/>
      <c r="M22" s="593"/>
      <c r="N22" s="593"/>
      <c r="O22" s="593"/>
      <c r="P22" s="593"/>
      <c r="Q22" s="594"/>
      <c r="R22" s="595">
        <v>37107</v>
      </c>
      <c r="S22" s="596"/>
      <c r="T22" s="596"/>
      <c r="U22" s="596"/>
      <c r="V22" s="596"/>
      <c r="W22" s="596"/>
      <c r="X22" s="596"/>
      <c r="Y22" s="597"/>
      <c r="Z22" s="598">
        <v>0.6</v>
      </c>
      <c r="AA22" s="598"/>
      <c r="AB22" s="598"/>
      <c r="AC22" s="598"/>
      <c r="AD22" s="599">
        <v>2124</v>
      </c>
      <c r="AE22" s="599"/>
      <c r="AF22" s="599"/>
      <c r="AG22" s="599"/>
      <c r="AH22" s="599"/>
      <c r="AI22" s="599"/>
      <c r="AJ22" s="599"/>
      <c r="AK22" s="599"/>
      <c r="AL22" s="600">
        <v>0.1</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266</v>
      </c>
      <c r="C23" s="593"/>
      <c r="D23" s="593"/>
      <c r="E23" s="593"/>
      <c r="F23" s="593"/>
      <c r="G23" s="593"/>
      <c r="H23" s="593"/>
      <c r="I23" s="593"/>
      <c r="J23" s="593"/>
      <c r="K23" s="593"/>
      <c r="L23" s="593"/>
      <c r="M23" s="593"/>
      <c r="N23" s="593"/>
      <c r="O23" s="593"/>
      <c r="P23" s="593"/>
      <c r="Q23" s="594"/>
      <c r="R23" s="595">
        <v>67199</v>
      </c>
      <c r="S23" s="596"/>
      <c r="T23" s="596"/>
      <c r="U23" s="596"/>
      <c r="V23" s="596"/>
      <c r="W23" s="596"/>
      <c r="X23" s="596"/>
      <c r="Y23" s="597"/>
      <c r="Z23" s="598">
        <v>1.1000000000000001</v>
      </c>
      <c r="AA23" s="598"/>
      <c r="AB23" s="598"/>
      <c r="AC23" s="598"/>
      <c r="AD23" s="599">
        <v>2436</v>
      </c>
      <c r="AE23" s="599"/>
      <c r="AF23" s="599"/>
      <c r="AG23" s="599"/>
      <c r="AH23" s="599"/>
      <c r="AI23" s="599"/>
      <c r="AJ23" s="599"/>
      <c r="AK23" s="599"/>
      <c r="AL23" s="600">
        <v>0.1</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2">
      <c r="B24" s="592" t="s">
        <v>273</v>
      </c>
      <c r="C24" s="593"/>
      <c r="D24" s="593"/>
      <c r="E24" s="593"/>
      <c r="F24" s="593"/>
      <c r="G24" s="593"/>
      <c r="H24" s="593"/>
      <c r="I24" s="593"/>
      <c r="J24" s="593"/>
      <c r="K24" s="593"/>
      <c r="L24" s="593"/>
      <c r="M24" s="593"/>
      <c r="N24" s="593"/>
      <c r="O24" s="593"/>
      <c r="P24" s="593"/>
      <c r="Q24" s="594"/>
      <c r="R24" s="595">
        <v>11041</v>
      </c>
      <c r="S24" s="596"/>
      <c r="T24" s="596"/>
      <c r="U24" s="596"/>
      <c r="V24" s="596"/>
      <c r="W24" s="596"/>
      <c r="X24" s="596"/>
      <c r="Y24" s="597"/>
      <c r="Z24" s="598">
        <v>0.2</v>
      </c>
      <c r="AA24" s="598"/>
      <c r="AB24" s="598"/>
      <c r="AC24" s="598"/>
      <c r="AD24" s="599">
        <v>20</v>
      </c>
      <c r="AE24" s="599"/>
      <c r="AF24" s="599"/>
      <c r="AG24" s="599"/>
      <c r="AH24" s="599"/>
      <c r="AI24" s="599"/>
      <c r="AJ24" s="599"/>
      <c r="AK24" s="599"/>
      <c r="AL24" s="600">
        <v>0</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2542024</v>
      </c>
      <c r="CS24" s="585"/>
      <c r="CT24" s="585"/>
      <c r="CU24" s="585"/>
      <c r="CV24" s="585"/>
      <c r="CW24" s="585"/>
      <c r="CX24" s="585"/>
      <c r="CY24" s="586"/>
      <c r="CZ24" s="622">
        <v>41.5</v>
      </c>
      <c r="DA24" s="623"/>
      <c r="DB24" s="623"/>
      <c r="DC24" s="624"/>
      <c r="DD24" s="621">
        <v>2092149</v>
      </c>
      <c r="DE24" s="585"/>
      <c r="DF24" s="585"/>
      <c r="DG24" s="585"/>
      <c r="DH24" s="585"/>
      <c r="DI24" s="585"/>
      <c r="DJ24" s="585"/>
      <c r="DK24" s="586"/>
      <c r="DL24" s="621">
        <v>2076404</v>
      </c>
      <c r="DM24" s="585"/>
      <c r="DN24" s="585"/>
      <c r="DO24" s="585"/>
      <c r="DP24" s="585"/>
      <c r="DQ24" s="585"/>
      <c r="DR24" s="585"/>
      <c r="DS24" s="585"/>
      <c r="DT24" s="585"/>
      <c r="DU24" s="585"/>
      <c r="DV24" s="586"/>
      <c r="DW24" s="589">
        <v>53.1</v>
      </c>
      <c r="DX24" s="590"/>
      <c r="DY24" s="590"/>
      <c r="DZ24" s="590"/>
      <c r="EA24" s="590"/>
      <c r="EB24" s="590"/>
      <c r="EC24" s="591"/>
    </row>
    <row r="25" spans="2:133" ht="11.25" customHeight="1" x14ac:dyDescent="0.2">
      <c r="B25" s="592" t="s">
        <v>276</v>
      </c>
      <c r="C25" s="593"/>
      <c r="D25" s="593"/>
      <c r="E25" s="593"/>
      <c r="F25" s="593"/>
      <c r="G25" s="593"/>
      <c r="H25" s="593"/>
      <c r="I25" s="593"/>
      <c r="J25" s="593"/>
      <c r="K25" s="593"/>
      <c r="L25" s="593"/>
      <c r="M25" s="593"/>
      <c r="N25" s="593"/>
      <c r="O25" s="593"/>
      <c r="P25" s="593"/>
      <c r="Q25" s="594"/>
      <c r="R25" s="595">
        <v>595723</v>
      </c>
      <c r="S25" s="596"/>
      <c r="T25" s="596"/>
      <c r="U25" s="596"/>
      <c r="V25" s="596"/>
      <c r="W25" s="596"/>
      <c r="X25" s="596"/>
      <c r="Y25" s="597"/>
      <c r="Z25" s="598">
        <v>9.4</v>
      </c>
      <c r="AA25" s="598"/>
      <c r="AB25" s="598"/>
      <c r="AC25" s="598"/>
      <c r="AD25" s="599" t="s">
        <v>113</v>
      </c>
      <c r="AE25" s="599"/>
      <c r="AF25" s="599"/>
      <c r="AG25" s="599"/>
      <c r="AH25" s="599"/>
      <c r="AI25" s="599"/>
      <c r="AJ25" s="599"/>
      <c r="AK25" s="599"/>
      <c r="AL25" s="600" t="s">
        <v>113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728917</v>
      </c>
      <c r="CS25" s="627"/>
      <c r="CT25" s="627"/>
      <c r="CU25" s="627"/>
      <c r="CV25" s="627"/>
      <c r="CW25" s="627"/>
      <c r="CX25" s="627"/>
      <c r="CY25" s="628"/>
      <c r="CZ25" s="629">
        <v>11.9</v>
      </c>
      <c r="DA25" s="630"/>
      <c r="DB25" s="630"/>
      <c r="DC25" s="631"/>
      <c r="DD25" s="604">
        <v>685587</v>
      </c>
      <c r="DE25" s="627"/>
      <c r="DF25" s="627"/>
      <c r="DG25" s="627"/>
      <c r="DH25" s="627"/>
      <c r="DI25" s="627"/>
      <c r="DJ25" s="627"/>
      <c r="DK25" s="628"/>
      <c r="DL25" s="604">
        <v>671672</v>
      </c>
      <c r="DM25" s="627"/>
      <c r="DN25" s="627"/>
      <c r="DO25" s="627"/>
      <c r="DP25" s="627"/>
      <c r="DQ25" s="627"/>
      <c r="DR25" s="627"/>
      <c r="DS25" s="627"/>
      <c r="DT25" s="627"/>
      <c r="DU25" s="627"/>
      <c r="DV25" s="628"/>
      <c r="DW25" s="600">
        <v>17.2</v>
      </c>
      <c r="DX25" s="625"/>
      <c r="DY25" s="625"/>
      <c r="DZ25" s="625"/>
      <c r="EA25" s="625"/>
      <c r="EB25" s="625"/>
      <c r="EC25" s="626"/>
    </row>
    <row r="26" spans="2:133" ht="11.25" customHeight="1" x14ac:dyDescent="0.2">
      <c r="B26" s="632" t="s">
        <v>279</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456304</v>
      </c>
      <c r="CS26" s="596"/>
      <c r="CT26" s="596"/>
      <c r="CU26" s="596"/>
      <c r="CV26" s="596"/>
      <c r="CW26" s="596"/>
      <c r="CX26" s="596"/>
      <c r="CY26" s="597"/>
      <c r="CZ26" s="629">
        <v>7.4</v>
      </c>
      <c r="DA26" s="630"/>
      <c r="DB26" s="630"/>
      <c r="DC26" s="631"/>
      <c r="DD26" s="604">
        <v>423328</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x14ac:dyDescent="0.2">
      <c r="B27" s="592" t="s">
        <v>282</v>
      </c>
      <c r="C27" s="593"/>
      <c r="D27" s="593"/>
      <c r="E27" s="593"/>
      <c r="F27" s="593"/>
      <c r="G27" s="593"/>
      <c r="H27" s="593"/>
      <c r="I27" s="593"/>
      <c r="J27" s="593"/>
      <c r="K27" s="593"/>
      <c r="L27" s="593"/>
      <c r="M27" s="593"/>
      <c r="N27" s="593"/>
      <c r="O27" s="593"/>
      <c r="P27" s="593"/>
      <c r="Q27" s="594"/>
      <c r="R27" s="595">
        <v>441731</v>
      </c>
      <c r="S27" s="596"/>
      <c r="T27" s="596"/>
      <c r="U27" s="596"/>
      <c r="V27" s="596"/>
      <c r="W27" s="596"/>
      <c r="X27" s="596"/>
      <c r="Y27" s="597"/>
      <c r="Z27" s="598">
        <v>7</v>
      </c>
      <c r="AA27" s="598"/>
      <c r="AB27" s="598"/>
      <c r="AC27" s="598"/>
      <c r="AD27" s="599" t="s">
        <v>113</v>
      </c>
      <c r="AE27" s="599"/>
      <c r="AF27" s="599"/>
      <c r="AG27" s="599"/>
      <c r="AH27" s="599"/>
      <c r="AI27" s="599"/>
      <c r="AJ27" s="599"/>
      <c r="AK27" s="599"/>
      <c r="AL27" s="600" t="s">
        <v>113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457198</v>
      </c>
      <c r="BH27" s="596"/>
      <c r="BI27" s="596"/>
      <c r="BJ27" s="596"/>
      <c r="BK27" s="596"/>
      <c r="BL27" s="596"/>
      <c r="BM27" s="596"/>
      <c r="BN27" s="597"/>
      <c r="BO27" s="598">
        <v>100</v>
      </c>
      <c r="BP27" s="598"/>
      <c r="BQ27" s="598"/>
      <c r="BR27" s="598"/>
      <c r="BS27" s="604">
        <v>37283</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540001</v>
      </c>
      <c r="CS27" s="627"/>
      <c r="CT27" s="627"/>
      <c r="CU27" s="627"/>
      <c r="CV27" s="627"/>
      <c r="CW27" s="627"/>
      <c r="CX27" s="627"/>
      <c r="CY27" s="628"/>
      <c r="CZ27" s="629">
        <v>8.8000000000000007</v>
      </c>
      <c r="DA27" s="630"/>
      <c r="DB27" s="630"/>
      <c r="DC27" s="631"/>
      <c r="DD27" s="604">
        <v>194992</v>
      </c>
      <c r="DE27" s="627"/>
      <c r="DF27" s="627"/>
      <c r="DG27" s="627"/>
      <c r="DH27" s="627"/>
      <c r="DI27" s="627"/>
      <c r="DJ27" s="627"/>
      <c r="DK27" s="628"/>
      <c r="DL27" s="604">
        <v>193162</v>
      </c>
      <c r="DM27" s="627"/>
      <c r="DN27" s="627"/>
      <c r="DO27" s="627"/>
      <c r="DP27" s="627"/>
      <c r="DQ27" s="627"/>
      <c r="DR27" s="627"/>
      <c r="DS27" s="627"/>
      <c r="DT27" s="627"/>
      <c r="DU27" s="627"/>
      <c r="DV27" s="628"/>
      <c r="DW27" s="600">
        <v>4.9000000000000004</v>
      </c>
      <c r="DX27" s="625"/>
      <c r="DY27" s="625"/>
      <c r="DZ27" s="625"/>
      <c r="EA27" s="625"/>
      <c r="EB27" s="625"/>
      <c r="EC27" s="626"/>
    </row>
    <row r="28" spans="2:133" ht="11.25" customHeight="1" x14ac:dyDescent="0.2">
      <c r="B28" s="592" t="s">
        <v>285</v>
      </c>
      <c r="C28" s="593"/>
      <c r="D28" s="593"/>
      <c r="E28" s="593"/>
      <c r="F28" s="593"/>
      <c r="G28" s="593"/>
      <c r="H28" s="593"/>
      <c r="I28" s="593"/>
      <c r="J28" s="593"/>
      <c r="K28" s="593"/>
      <c r="L28" s="593"/>
      <c r="M28" s="593"/>
      <c r="N28" s="593"/>
      <c r="O28" s="593"/>
      <c r="P28" s="593"/>
      <c r="Q28" s="594"/>
      <c r="R28" s="595">
        <v>29606</v>
      </c>
      <c r="S28" s="596"/>
      <c r="T28" s="596"/>
      <c r="U28" s="596"/>
      <c r="V28" s="596"/>
      <c r="W28" s="596"/>
      <c r="X28" s="596"/>
      <c r="Y28" s="597"/>
      <c r="Z28" s="598">
        <v>0.5</v>
      </c>
      <c r="AA28" s="598"/>
      <c r="AB28" s="598"/>
      <c r="AC28" s="598"/>
      <c r="AD28" s="599">
        <v>2946</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1273106</v>
      </c>
      <c r="CS28" s="596"/>
      <c r="CT28" s="596"/>
      <c r="CU28" s="596"/>
      <c r="CV28" s="596"/>
      <c r="CW28" s="596"/>
      <c r="CX28" s="596"/>
      <c r="CY28" s="597"/>
      <c r="CZ28" s="629">
        <v>20.8</v>
      </c>
      <c r="DA28" s="630"/>
      <c r="DB28" s="630"/>
      <c r="DC28" s="631"/>
      <c r="DD28" s="604">
        <v>1211570</v>
      </c>
      <c r="DE28" s="596"/>
      <c r="DF28" s="596"/>
      <c r="DG28" s="596"/>
      <c r="DH28" s="596"/>
      <c r="DI28" s="596"/>
      <c r="DJ28" s="596"/>
      <c r="DK28" s="597"/>
      <c r="DL28" s="604">
        <v>1211570</v>
      </c>
      <c r="DM28" s="596"/>
      <c r="DN28" s="596"/>
      <c r="DO28" s="596"/>
      <c r="DP28" s="596"/>
      <c r="DQ28" s="596"/>
      <c r="DR28" s="596"/>
      <c r="DS28" s="596"/>
      <c r="DT28" s="596"/>
      <c r="DU28" s="596"/>
      <c r="DV28" s="597"/>
      <c r="DW28" s="600">
        <v>31</v>
      </c>
      <c r="DX28" s="625"/>
      <c r="DY28" s="625"/>
      <c r="DZ28" s="625"/>
      <c r="EA28" s="625"/>
      <c r="EB28" s="625"/>
      <c r="EC28" s="626"/>
    </row>
    <row r="29" spans="2:133" ht="11.25" customHeight="1" x14ac:dyDescent="0.2">
      <c r="B29" s="592" t="s">
        <v>287</v>
      </c>
      <c r="C29" s="593"/>
      <c r="D29" s="593"/>
      <c r="E29" s="593"/>
      <c r="F29" s="593"/>
      <c r="G29" s="593"/>
      <c r="H29" s="593"/>
      <c r="I29" s="593"/>
      <c r="J29" s="593"/>
      <c r="K29" s="593"/>
      <c r="L29" s="593"/>
      <c r="M29" s="593"/>
      <c r="N29" s="593"/>
      <c r="O29" s="593"/>
      <c r="P29" s="593"/>
      <c r="Q29" s="594"/>
      <c r="R29" s="595">
        <v>2719</v>
      </c>
      <c r="S29" s="596"/>
      <c r="T29" s="596"/>
      <c r="U29" s="596"/>
      <c r="V29" s="596"/>
      <c r="W29" s="596"/>
      <c r="X29" s="596"/>
      <c r="Y29" s="597"/>
      <c r="Z29" s="598">
        <v>0</v>
      </c>
      <c r="AA29" s="598"/>
      <c r="AB29" s="598"/>
      <c r="AC29" s="598"/>
      <c r="AD29" s="599" t="s">
        <v>113</v>
      </c>
      <c r="AE29" s="599"/>
      <c r="AF29" s="599"/>
      <c r="AG29" s="599"/>
      <c r="AH29" s="599"/>
      <c r="AI29" s="599"/>
      <c r="AJ29" s="599"/>
      <c r="AK29" s="599"/>
      <c r="AL29" s="600" t="s">
        <v>113</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59</v>
      </c>
      <c r="CG29" s="610"/>
      <c r="CH29" s="610"/>
      <c r="CI29" s="610"/>
      <c r="CJ29" s="610"/>
      <c r="CK29" s="610"/>
      <c r="CL29" s="610"/>
      <c r="CM29" s="610"/>
      <c r="CN29" s="610"/>
      <c r="CO29" s="610"/>
      <c r="CP29" s="610"/>
      <c r="CQ29" s="611"/>
      <c r="CR29" s="595">
        <v>1273081</v>
      </c>
      <c r="CS29" s="627"/>
      <c r="CT29" s="627"/>
      <c r="CU29" s="627"/>
      <c r="CV29" s="627"/>
      <c r="CW29" s="627"/>
      <c r="CX29" s="627"/>
      <c r="CY29" s="628"/>
      <c r="CZ29" s="629">
        <v>20.8</v>
      </c>
      <c r="DA29" s="630"/>
      <c r="DB29" s="630"/>
      <c r="DC29" s="631"/>
      <c r="DD29" s="604">
        <v>1211545</v>
      </c>
      <c r="DE29" s="627"/>
      <c r="DF29" s="627"/>
      <c r="DG29" s="627"/>
      <c r="DH29" s="627"/>
      <c r="DI29" s="627"/>
      <c r="DJ29" s="627"/>
      <c r="DK29" s="628"/>
      <c r="DL29" s="604">
        <v>1211545</v>
      </c>
      <c r="DM29" s="627"/>
      <c r="DN29" s="627"/>
      <c r="DO29" s="627"/>
      <c r="DP29" s="627"/>
      <c r="DQ29" s="627"/>
      <c r="DR29" s="627"/>
      <c r="DS29" s="627"/>
      <c r="DT29" s="627"/>
      <c r="DU29" s="627"/>
      <c r="DV29" s="628"/>
      <c r="DW29" s="600">
        <v>31</v>
      </c>
      <c r="DX29" s="625"/>
      <c r="DY29" s="625"/>
      <c r="DZ29" s="625"/>
      <c r="EA29" s="625"/>
      <c r="EB29" s="625"/>
      <c r="EC29" s="626"/>
    </row>
    <row r="30" spans="2:133" ht="11.25" customHeight="1" x14ac:dyDescent="0.2">
      <c r="B30" s="592" t="s">
        <v>291</v>
      </c>
      <c r="C30" s="593"/>
      <c r="D30" s="593"/>
      <c r="E30" s="593"/>
      <c r="F30" s="593"/>
      <c r="G30" s="593"/>
      <c r="H30" s="593"/>
      <c r="I30" s="593"/>
      <c r="J30" s="593"/>
      <c r="K30" s="593"/>
      <c r="L30" s="593"/>
      <c r="M30" s="593"/>
      <c r="N30" s="593"/>
      <c r="O30" s="593"/>
      <c r="P30" s="593"/>
      <c r="Q30" s="594"/>
      <c r="R30" s="595">
        <v>34011</v>
      </c>
      <c r="S30" s="596"/>
      <c r="T30" s="596"/>
      <c r="U30" s="596"/>
      <c r="V30" s="596"/>
      <c r="W30" s="596"/>
      <c r="X30" s="596"/>
      <c r="Y30" s="597"/>
      <c r="Z30" s="598">
        <v>0.5</v>
      </c>
      <c r="AA30" s="598"/>
      <c r="AB30" s="598"/>
      <c r="AC30" s="598"/>
      <c r="AD30" s="599" t="s">
        <v>113</v>
      </c>
      <c r="AE30" s="599"/>
      <c r="AF30" s="599"/>
      <c r="AG30" s="599"/>
      <c r="AH30" s="599"/>
      <c r="AI30" s="599"/>
      <c r="AJ30" s="599"/>
      <c r="AK30" s="599"/>
      <c r="AL30" s="600" t="s">
        <v>113</v>
      </c>
      <c r="AM30" s="601"/>
      <c r="AN30" s="601"/>
      <c r="AO30" s="602"/>
      <c r="AP30" s="641" t="s">
        <v>292</v>
      </c>
      <c r="AQ30" s="642"/>
      <c r="AR30" s="642"/>
      <c r="AS30" s="642"/>
      <c r="AT30" s="647" t="s">
        <v>293</v>
      </c>
      <c r="AU30" s="184"/>
      <c r="AV30" s="184"/>
      <c r="AW30" s="184"/>
      <c r="AX30" s="581" t="s">
        <v>172</v>
      </c>
      <c r="AY30" s="582"/>
      <c r="AZ30" s="582"/>
      <c r="BA30" s="582"/>
      <c r="BB30" s="582"/>
      <c r="BC30" s="582"/>
      <c r="BD30" s="582"/>
      <c r="BE30" s="582"/>
      <c r="BF30" s="583"/>
      <c r="BG30" s="653">
        <v>98.7</v>
      </c>
      <c r="BH30" s="654"/>
      <c r="BI30" s="654"/>
      <c r="BJ30" s="654"/>
      <c r="BK30" s="654"/>
      <c r="BL30" s="654"/>
      <c r="BM30" s="590">
        <v>95.9</v>
      </c>
      <c r="BN30" s="654"/>
      <c r="BO30" s="654"/>
      <c r="BP30" s="654"/>
      <c r="BQ30" s="655"/>
      <c r="BR30" s="653">
        <v>98.5</v>
      </c>
      <c r="BS30" s="654"/>
      <c r="BT30" s="654"/>
      <c r="BU30" s="654"/>
      <c r="BV30" s="654"/>
      <c r="BW30" s="654"/>
      <c r="BX30" s="590">
        <v>94.7</v>
      </c>
      <c r="BY30" s="654"/>
      <c r="BZ30" s="654"/>
      <c r="CA30" s="654"/>
      <c r="CB30" s="655"/>
      <c r="CD30" s="658"/>
      <c r="CE30" s="659"/>
      <c r="CF30" s="609" t="s">
        <v>294</v>
      </c>
      <c r="CG30" s="610"/>
      <c r="CH30" s="610"/>
      <c r="CI30" s="610"/>
      <c r="CJ30" s="610"/>
      <c r="CK30" s="610"/>
      <c r="CL30" s="610"/>
      <c r="CM30" s="610"/>
      <c r="CN30" s="610"/>
      <c r="CO30" s="610"/>
      <c r="CP30" s="610"/>
      <c r="CQ30" s="611"/>
      <c r="CR30" s="595">
        <v>1173254</v>
      </c>
      <c r="CS30" s="596"/>
      <c r="CT30" s="596"/>
      <c r="CU30" s="596"/>
      <c r="CV30" s="596"/>
      <c r="CW30" s="596"/>
      <c r="CX30" s="596"/>
      <c r="CY30" s="597"/>
      <c r="CZ30" s="629">
        <v>19.100000000000001</v>
      </c>
      <c r="DA30" s="630"/>
      <c r="DB30" s="630"/>
      <c r="DC30" s="631"/>
      <c r="DD30" s="604">
        <v>1116828</v>
      </c>
      <c r="DE30" s="596"/>
      <c r="DF30" s="596"/>
      <c r="DG30" s="596"/>
      <c r="DH30" s="596"/>
      <c r="DI30" s="596"/>
      <c r="DJ30" s="596"/>
      <c r="DK30" s="597"/>
      <c r="DL30" s="604">
        <v>1116828</v>
      </c>
      <c r="DM30" s="596"/>
      <c r="DN30" s="596"/>
      <c r="DO30" s="596"/>
      <c r="DP30" s="596"/>
      <c r="DQ30" s="596"/>
      <c r="DR30" s="596"/>
      <c r="DS30" s="596"/>
      <c r="DT30" s="596"/>
      <c r="DU30" s="596"/>
      <c r="DV30" s="597"/>
      <c r="DW30" s="600">
        <v>28.5</v>
      </c>
      <c r="DX30" s="625"/>
      <c r="DY30" s="625"/>
      <c r="DZ30" s="625"/>
      <c r="EA30" s="625"/>
      <c r="EB30" s="625"/>
      <c r="EC30" s="626"/>
    </row>
    <row r="31" spans="2:133" ht="11.25" customHeight="1" x14ac:dyDescent="0.2">
      <c r="B31" s="592" t="s">
        <v>295</v>
      </c>
      <c r="C31" s="593"/>
      <c r="D31" s="593"/>
      <c r="E31" s="593"/>
      <c r="F31" s="593"/>
      <c r="G31" s="593"/>
      <c r="H31" s="593"/>
      <c r="I31" s="593"/>
      <c r="J31" s="593"/>
      <c r="K31" s="593"/>
      <c r="L31" s="593"/>
      <c r="M31" s="593"/>
      <c r="N31" s="593"/>
      <c r="O31" s="593"/>
      <c r="P31" s="593"/>
      <c r="Q31" s="594"/>
      <c r="R31" s="595">
        <v>223131</v>
      </c>
      <c r="S31" s="596"/>
      <c r="T31" s="596"/>
      <c r="U31" s="596"/>
      <c r="V31" s="596"/>
      <c r="W31" s="596"/>
      <c r="X31" s="596"/>
      <c r="Y31" s="597"/>
      <c r="Z31" s="598">
        <v>3.5</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99</v>
      </c>
      <c r="BH31" s="627"/>
      <c r="BI31" s="627"/>
      <c r="BJ31" s="627"/>
      <c r="BK31" s="627"/>
      <c r="BL31" s="627"/>
      <c r="BM31" s="601">
        <v>96.7</v>
      </c>
      <c r="BN31" s="651"/>
      <c r="BO31" s="651"/>
      <c r="BP31" s="651"/>
      <c r="BQ31" s="652"/>
      <c r="BR31" s="650">
        <v>98.8</v>
      </c>
      <c r="BS31" s="627"/>
      <c r="BT31" s="627"/>
      <c r="BU31" s="627"/>
      <c r="BV31" s="627"/>
      <c r="BW31" s="627"/>
      <c r="BX31" s="601">
        <v>96.3</v>
      </c>
      <c r="BY31" s="651"/>
      <c r="BZ31" s="651"/>
      <c r="CA31" s="651"/>
      <c r="CB31" s="652"/>
      <c r="CD31" s="658"/>
      <c r="CE31" s="659"/>
      <c r="CF31" s="609" t="s">
        <v>298</v>
      </c>
      <c r="CG31" s="610"/>
      <c r="CH31" s="610"/>
      <c r="CI31" s="610"/>
      <c r="CJ31" s="610"/>
      <c r="CK31" s="610"/>
      <c r="CL31" s="610"/>
      <c r="CM31" s="610"/>
      <c r="CN31" s="610"/>
      <c r="CO31" s="610"/>
      <c r="CP31" s="610"/>
      <c r="CQ31" s="611"/>
      <c r="CR31" s="595">
        <v>99827</v>
      </c>
      <c r="CS31" s="627"/>
      <c r="CT31" s="627"/>
      <c r="CU31" s="627"/>
      <c r="CV31" s="627"/>
      <c r="CW31" s="627"/>
      <c r="CX31" s="627"/>
      <c r="CY31" s="628"/>
      <c r="CZ31" s="629">
        <v>1.6</v>
      </c>
      <c r="DA31" s="630"/>
      <c r="DB31" s="630"/>
      <c r="DC31" s="631"/>
      <c r="DD31" s="604">
        <v>94717</v>
      </c>
      <c r="DE31" s="627"/>
      <c r="DF31" s="627"/>
      <c r="DG31" s="627"/>
      <c r="DH31" s="627"/>
      <c r="DI31" s="627"/>
      <c r="DJ31" s="627"/>
      <c r="DK31" s="628"/>
      <c r="DL31" s="604">
        <v>94717</v>
      </c>
      <c r="DM31" s="627"/>
      <c r="DN31" s="627"/>
      <c r="DO31" s="627"/>
      <c r="DP31" s="627"/>
      <c r="DQ31" s="627"/>
      <c r="DR31" s="627"/>
      <c r="DS31" s="627"/>
      <c r="DT31" s="627"/>
      <c r="DU31" s="627"/>
      <c r="DV31" s="628"/>
      <c r="DW31" s="600">
        <v>2.4</v>
      </c>
      <c r="DX31" s="625"/>
      <c r="DY31" s="625"/>
      <c r="DZ31" s="625"/>
      <c r="EA31" s="625"/>
      <c r="EB31" s="625"/>
      <c r="EC31" s="626"/>
    </row>
    <row r="32" spans="2:133" ht="11.25" customHeight="1" x14ac:dyDescent="0.2">
      <c r="B32" s="592" t="s">
        <v>299</v>
      </c>
      <c r="C32" s="593"/>
      <c r="D32" s="593"/>
      <c r="E32" s="593"/>
      <c r="F32" s="593"/>
      <c r="G32" s="593"/>
      <c r="H32" s="593"/>
      <c r="I32" s="593"/>
      <c r="J32" s="593"/>
      <c r="K32" s="593"/>
      <c r="L32" s="593"/>
      <c r="M32" s="593"/>
      <c r="N32" s="593"/>
      <c r="O32" s="593"/>
      <c r="P32" s="593"/>
      <c r="Q32" s="594"/>
      <c r="R32" s="595">
        <v>96014</v>
      </c>
      <c r="S32" s="596"/>
      <c r="T32" s="596"/>
      <c r="U32" s="596"/>
      <c r="V32" s="596"/>
      <c r="W32" s="596"/>
      <c r="X32" s="596"/>
      <c r="Y32" s="597"/>
      <c r="Z32" s="598">
        <v>1.5</v>
      </c>
      <c r="AA32" s="598"/>
      <c r="AB32" s="598"/>
      <c r="AC32" s="598"/>
      <c r="AD32" s="599">
        <v>3897</v>
      </c>
      <c r="AE32" s="599"/>
      <c r="AF32" s="599"/>
      <c r="AG32" s="599"/>
      <c r="AH32" s="599"/>
      <c r="AI32" s="599"/>
      <c r="AJ32" s="599"/>
      <c r="AK32" s="599"/>
      <c r="AL32" s="600">
        <v>0.1</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98.6</v>
      </c>
      <c r="BH32" s="663"/>
      <c r="BI32" s="663"/>
      <c r="BJ32" s="663"/>
      <c r="BK32" s="663"/>
      <c r="BL32" s="663"/>
      <c r="BM32" s="664">
        <v>95.4</v>
      </c>
      <c r="BN32" s="663"/>
      <c r="BO32" s="663"/>
      <c r="BP32" s="663"/>
      <c r="BQ32" s="665"/>
      <c r="BR32" s="662">
        <v>98.3</v>
      </c>
      <c r="BS32" s="663"/>
      <c r="BT32" s="663"/>
      <c r="BU32" s="663"/>
      <c r="BV32" s="663"/>
      <c r="BW32" s="663"/>
      <c r="BX32" s="664">
        <v>93.5</v>
      </c>
      <c r="BY32" s="663"/>
      <c r="BZ32" s="663"/>
      <c r="CA32" s="663"/>
      <c r="CB32" s="665"/>
      <c r="CD32" s="660"/>
      <c r="CE32" s="661"/>
      <c r="CF32" s="609" t="s">
        <v>301</v>
      </c>
      <c r="CG32" s="610"/>
      <c r="CH32" s="610"/>
      <c r="CI32" s="610"/>
      <c r="CJ32" s="610"/>
      <c r="CK32" s="610"/>
      <c r="CL32" s="610"/>
      <c r="CM32" s="610"/>
      <c r="CN32" s="610"/>
      <c r="CO32" s="610"/>
      <c r="CP32" s="610"/>
      <c r="CQ32" s="611"/>
      <c r="CR32" s="595">
        <v>25</v>
      </c>
      <c r="CS32" s="596"/>
      <c r="CT32" s="596"/>
      <c r="CU32" s="596"/>
      <c r="CV32" s="596"/>
      <c r="CW32" s="596"/>
      <c r="CX32" s="596"/>
      <c r="CY32" s="597"/>
      <c r="CZ32" s="629">
        <v>0</v>
      </c>
      <c r="DA32" s="630"/>
      <c r="DB32" s="630"/>
      <c r="DC32" s="631"/>
      <c r="DD32" s="604">
        <v>25</v>
      </c>
      <c r="DE32" s="596"/>
      <c r="DF32" s="596"/>
      <c r="DG32" s="596"/>
      <c r="DH32" s="596"/>
      <c r="DI32" s="596"/>
      <c r="DJ32" s="596"/>
      <c r="DK32" s="597"/>
      <c r="DL32" s="604">
        <v>25</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2">
      <c r="B33" s="592" t="s">
        <v>302</v>
      </c>
      <c r="C33" s="593"/>
      <c r="D33" s="593"/>
      <c r="E33" s="593"/>
      <c r="F33" s="593"/>
      <c r="G33" s="593"/>
      <c r="H33" s="593"/>
      <c r="I33" s="593"/>
      <c r="J33" s="593"/>
      <c r="K33" s="593"/>
      <c r="L33" s="593"/>
      <c r="M33" s="593"/>
      <c r="N33" s="593"/>
      <c r="O33" s="593"/>
      <c r="P33" s="593"/>
      <c r="Q33" s="594"/>
      <c r="R33" s="595">
        <v>607400</v>
      </c>
      <c r="S33" s="596"/>
      <c r="T33" s="596"/>
      <c r="U33" s="596"/>
      <c r="V33" s="596"/>
      <c r="W33" s="596"/>
      <c r="X33" s="596"/>
      <c r="Y33" s="597"/>
      <c r="Z33" s="598">
        <v>9.6</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2658020</v>
      </c>
      <c r="CS33" s="627"/>
      <c r="CT33" s="627"/>
      <c r="CU33" s="627"/>
      <c r="CV33" s="627"/>
      <c r="CW33" s="627"/>
      <c r="CX33" s="627"/>
      <c r="CY33" s="628"/>
      <c r="CZ33" s="629">
        <v>43.4</v>
      </c>
      <c r="DA33" s="630"/>
      <c r="DB33" s="630"/>
      <c r="DC33" s="631"/>
      <c r="DD33" s="604">
        <v>2101434</v>
      </c>
      <c r="DE33" s="627"/>
      <c r="DF33" s="627"/>
      <c r="DG33" s="627"/>
      <c r="DH33" s="627"/>
      <c r="DI33" s="627"/>
      <c r="DJ33" s="627"/>
      <c r="DK33" s="628"/>
      <c r="DL33" s="604">
        <v>1557517</v>
      </c>
      <c r="DM33" s="627"/>
      <c r="DN33" s="627"/>
      <c r="DO33" s="627"/>
      <c r="DP33" s="627"/>
      <c r="DQ33" s="627"/>
      <c r="DR33" s="627"/>
      <c r="DS33" s="627"/>
      <c r="DT33" s="627"/>
      <c r="DU33" s="627"/>
      <c r="DV33" s="628"/>
      <c r="DW33" s="600">
        <v>39.799999999999997</v>
      </c>
      <c r="DX33" s="625"/>
      <c r="DY33" s="625"/>
      <c r="DZ33" s="625"/>
      <c r="EA33" s="625"/>
      <c r="EB33" s="625"/>
      <c r="EC33" s="626"/>
    </row>
    <row r="34" spans="2:133" ht="11.25" customHeight="1" x14ac:dyDescent="0.2">
      <c r="B34" s="592" t="s">
        <v>304</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1113879</v>
      </c>
      <c r="CS34" s="596"/>
      <c r="CT34" s="596"/>
      <c r="CU34" s="596"/>
      <c r="CV34" s="596"/>
      <c r="CW34" s="596"/>
      <c r="CX34" s="596"/>
      <c r="CY34" s="597"/>
      <c r="CZ34" s="629">
        <v>18.2</v>
      </c>
      <c r="DA34" s="630"/>
      <c r="DB34" s="630"/>
      <c r="DC34" s="631"/>
      <c r="DD34" s="604">
        <v>824767</v>
      </c>
      <c r="DE34" s="596"/>
      <c r="DF34" s="596"/>
      <c r="DG34" s="596"/>
      <c r="DH34" s="596"/>
      <c r="DI34" s="596"/>
      <c r="DJ34" s="596"/>
      <c r="DK34" s="597"/>
      <c r="DL34" s="604">
        <v>596691</v>
      </c>
      <c r="DM34" s="596"/>
      <c r="DN34" s="596"/>
      <c r="DO34" s="596"/>
      <c r="DP34" s="596"/>
      <c r="DQ34" s="596"/>
      <c r="DR34" s="596"/>
      <c r="DS34" s="596"/>
      <c r="DT34" s="596"/>
      <c r="DU34" s="596"/>
      <c r="DV34" s="597"/>
      <c r="DW34" s="600">
        <v>15.3</v>
      </c>
      <c r="DX34" s="625"/>
      <c r="DY34" s="625"/>
      <c r="DZ34" s="625"/>
      <c r="EA34" s="625"/>
      <c r="EB34" s="625"/>
      <c r="EC34" s="626"/>
    </row>
    <row r="35" spans="2:133" ht="11.25" customHeight="1" x14ac:dyDescent="0.2">
      <c r="B35" s="592" t="s">
        <v>308</v>
      </c>
      <c r="C35" s="593"/>
      <c r="D35" s="593"/>
      <c r="E35" s="593"/>
      <c r="F35" s="593"/>
      <c r="G35" s="593"/>
      <c r="H35" s="593"/>
      <c r="I35" s="593"/>
      <c r="J35" s="593"/>
      <c r="K35" s="593"/>
      <c r="L35" s="593"/>
      <c r="M35" s="593"/>
      <c r="N35" s="593"/>
      <c r="O35" s="593"/>
      <c r="P35" s="593"/>
      <c r="Q35" s="594"/>
      <c r="R35" s="595">
        <v>140300</v>
      </c>
      <c r="S35" s="596"/>
      <c r="T35" s="596"/>
      <c r="U35" s="596"/>
      <c r="V35" s="596"/>
      <c r="W35" s="596"/>
      <c r="X35" s="596"/>
      <c r="Y35" s="597"/>
      <c r="Z35" s="598">
        <v>2.2000000000000002</v>
      </c>
      <c r="AA35" s="598"/>
      <c r="AB35" s="598"/>
      <c r="AC35" s="598"/>
      <c r="AD35" s="599" t="s">
        <v>113</v>
      </c>
      <c r="AE35" s="599"/>
      <c r="AF35" s="599"/>
      <c r="AG35" s="599"/>
      <c r="AH35" s="599"/>
      <c r="AI35" s="599"/>
      <c r="AJ35" s="599"/>
      <c r="AK35" s="599"/>
      <c r="AL35" s="600" t="s">
        <v>113</v>
      </c>
      <c r="AM35" s="601"/>
      <c r="AN35" s="601"/>
      <c r="AO35" s="602"/>
      <c r="AP35" s="188"/>
      <c r="AQ35" s="606" t="s">
        <v>309</v>
      </c>
      <c r="AR35" s="607"/>
      <c r="AS35" s="607"/>
      <c r="AT35" s="607"/>
      <c r="AU35" s="607"/>
      <c r="AV35" s="607"/>
      <c r="AW35" s="607"/>
      <c r="AX35" s="607"/>
      <c r="AY35" s="608"/>
      <c r="AZ35" s="584">
        <v>649825</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t="s">
        <v>218</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80629</v>
      </c>
      <c r="CS35" s="627"/>
      <c r="CT35" s="627"/>
      <c r="CU35" s="627"/>
      <c r="CV35" s="627"/>
      <c r="CW35" s="627"/>
      <c r="CX35" s="627"/>
      <c r="CY35" s="628"/>
      <c r="CZ35" s="629">
        <v>1.3</v>
      </c>
      <c r="DA35" s="630"/>
      <c r="DB35" s="630"/>
      <c r="DC35" s="631"/>
      <c r="DD35" s="604">
        <v>79181</v>
      </c>
      <c r="DE35" s="627"/>
      <c r="DF35" s="627"/>
      <c r="DG35" s="627"/>
      <c r="DH35" s="627"/>
      <c r="DI35" s="627"/>
      <c r="DJ35" s="627"/>
      <c r="DK35" s="628"/>
      <c r="DL35" s="604">
        <v>72217</v>
      </c>
      <c r="DM35" s="627"/>
      <c r="DN35" s="627"/>
      <c r="DO35" s="627"/>
      <c r="DP35" s="627"/>
      <c r="DQ35" s="627"/>
      <c r="DR35" s="627"/>
      <c r="DS35" s="627"/>
      <c r="DT35" s="627"/>
      <c r="DU35" s="627"/>
      <c r="DV35" s="628"/>
      <c r="DW35" s="600">
        <v>1.8</v>
      </c>
      <c r="DX35" s="625"/>
      <c r="DY35" s="625"/>
      <c r="DZ35" s="625"/>
      <c r="EA35" s="625"/>
      <c r="EB35" s="625"/>
      <c r="EC35" s="626"/>
    </row>
    <row r="36" spans="2:133" ht="11.25" customHeight="1" x14ac:dyDescent="0.2">
      <c r="B36" s="638" t="s">
        <v>312</v>
      </c>
      <c r="C36" s="639"/>
      <c r="D36" s="639"/>
      <c r="E36" s="639"/>
      <c r="F36" s="639"/>
      <c r="G36" s="639"/>
      <c r="H36" s="639"/>
      <c r="I36" s="639"/>
      <c r="J36" s="639"/>
      <c r="K36" s="639"/>
      <c r="L36" s="639"/>
      <c r="M36" s="639"/>
      <c r="N36" s="639"/>
      <c r="O36" s="639"/>
      <c r="P36" s="639"/>
      <c r="Q36" s="640"/>
      <c r="R36" s="667">
        <v>6348913</v>
      </c>
      <c r="S36" s="668"/>
      <c r="T36" s="668"/>
      <c r="U36" s="668"/>
      <c r="V36" s="668"/>
      <c r="W36" s="668"/>
      <c r="X36" s="668"/>
      <c r="Y36" s="669"/>
      <c r="Z36" s="670">
        <v>100</v>
      </c>
      <c r="AA36" s="670"/>
      <c r="AB36" s="670"/>
      <c r="AC36" s="670"/>
      <c r="AD36" s="671">
        <v>3772414</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169013</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-9337</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795091</v>
      </c>
      <c r="CS36" s="596"/>
      <c r="CT36" s="596"/>
      <c r="CU36" s="596"/>
      <c r="CV36" s="596"/>
      <c r="CW36" s="596"/>
      <c r="CX36" s="596"/>
      <c r="CY36" s="597"/>
      <c r="CZ36" s="629">
        <v>13</v>
      </c>
      <c r="DA36" s="630"/>
      <c r="DB36" s="630"/>
      <c r="DC36" s="631"/>
      <c r="DD36" s="604">
        <v>586652</v>
      </c>
      <c r="DE36" s="596"/>
      <c r="DF36" s="596"/>
      <c r="DG36" s="596"/>
      <c r="DH36" s="596"/>
      <c r="DI36" s="596"/>
      <c r="DJ36" s="596"/>
      <c r="DK36" s="597"/>
      <c r="DL36" s="604">
        <v>434908</v>
      </c>
      <c r="DM36" s="596"/>
      <c r="DN36" s="596"/>
      <c r="DO36" s="596"/>
      <c r="DP36" s="596"/>
      <c r="DQ36" s="596"/>
      <c r="DR36" s="596"/>
      <c r="DS36" s="596"/>
      <c r="DT36" s="596"/>
      <c r="DU36" s="596"/>
      <c r="DV36" s="597"/>
      <c r="DW36" s="600">
        <v>11.1</v>
      </c>
      <c r="DX36" s="625"/>
      <c r="DY36" s="625"/>
      <c r="DZ36" s="625"/>
      <c r="EA36" s="625"/>
      <c r="EB36" s="625"/>
      <c r="EC36" s="626"/>
    </row>
    <row r="37" spans="2:133" ht="11.25" customHeight="1" x14ac:dyDescent="0.2">
      <c r="AQ37" s="674" t="s">
        <v>316</v>
      </c>
      <c r="AR37" s="675"/>
      <c r="AS37" s="675"/>
      <c r="AT37" s="675"/>
      <c r="AU37" s="675"/>
      <c r="AV37" s="675"/>
      <c r="AW37" s="675"/>
      <c r="AX37" s="675"/>
      <c r="AY37" s="676"/>
      <c r="AZ37" s="595">
        <v>77667</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770</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363500</v>
      </c>
      <c r="CS37" s="627"/>
      <c r="CT37" s="627"/>
      <c r="CU37" s="627"/>
      <c r="CV37" s="627"/>
      <c r="CW37" s="627"/>
      <c r="CX37" s="627"/>
      <c r="CY37" s="628"/>
      <c r="CZ37" s="629">
        <v>5.9</v>
      </c>
      <c r="DA37" s="630"/>
      <c r="DB37" s="630"/>
      <c r="DC37" s="631"/>
      <c r="DD37" s="604">
        <v>346621</v>
      </c>
      <c r="DE37" s="627"/>
      <c r="DF37" s="627"/>
      <c r="DG37" s="627"/>
      <c r="DH37" s="627"/>
      <c r="DI37" s="627"/>
      <c r="DJ37" s="627"/>
      <c r="DK37" s="628"/>
      <c r="DL37" s="604">
        <v>346212</v>
      </c>
      <c r="DM37" s="627"/>
      <c r="DN37" s="627"/>
      <c r="DO37" s="627"/>
      <c r="DP37" s="627"/>
      <c r="DQ37" s="627"/>
      <c r="DR37" s="627"/>
      <c r="DS37" s="627"/>
      <c r="DT37" s="627"/>
      <c r="DU37" s="627"/>
      <c r="DV37" s="628"/>
      <c r="DW37" s="600">
        <v>8.8000000000000007</v>
      </c>
      <c r="DX37" s="625"/>
      <c r="DY37" s="625"/>
      <c r="DZ37" s="625"/>
      <c r="EA37" s="625"/>
      <c r="EB37" s="625"/>
      <c r="EC37" s="626"/>
    </row>
    <row r="38" spans="2:133" ht="11.25" customHeight="1" x14ac:dyDescent="0.2">
      <c r="AQ38" s="674" t="s">
        <v>319</v>
      </c>
      <c r="AR38" s="675"/>
      <c r="AS38" s="675"/>
      <c r="AT38" s="675"/>
      <c r="AU38" s="675"/>
      <c r="AV38" s="675"/>
      <c r="AW38" s="675"/>
      <c r="AX38" s="675"/>
      <c r="AY38" s="676"/>
      <c r="AZ38" s="595">
        <v>21938</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1137</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627887</v>
      </c>
      <c r="CS38" s="596"/>
      <c r="CT38" s="596"/>
      <c r="CU38" s="596"/>
      <c r="CV38" s="596"/>
      <c r="CW38" s="596"/>
      <c r="CX38" s="596"/>
      <c r="CY38" s="597"/>
      <c r="CZ38" s="629">
        <v>10.199999999999999</v>
      </c>
      <c r="DA38" s="630"/>
      <c r="DB38" s="630"/>
      <c r="DC38" s="631"/>
      <c r="DD38" s="604">
        <v>578932</v>
      </c>
      <c r="DE38" s="596"/>
      <c r="DF38" s="596"/>
      <c r="DG38" s="596"/>
      <c r="DH38" s="596"/>
      <c r="DI38" s="596"/>
      <c r="DJ38" s="596"/>
      <c r="DK38" s="597"/>
      <c r="DL38" s="604">
        <v>453701</v>
      </c>
      <c r="DM38" s="596"/>
      <c r="DN38" s="596"/>
      <c r="DO38" s="596"/>
      <c r="DP38" s="596"/>
      <c r="DQ38" s="596"/>
      <c r="DR38" s="596"/>
      <c r="DS38" s="596"/>
      <c r="DT38" s="596"/>
      <c r="DU38" s="596"/>
      <c r="DV38" s="597"/>
      <c r="DW38" s="600">
        <v>11.6</v>
      </c>
      <c r="DX38" s="625"/>
      <c r="DY38" s="625"/>
      <c r="DZ38" s="625"/>
      <c r="EA38" s="625"/>
      <c r="EB38" s="625"/>
      <c r="EC38" s="626"/>
    </row>
    <row r="39" spans="2:133" ht="11.25" customHeight="1" x14ac:dyDescent="0.2">
      <c r="AQ39" s="674" t="s">
        <v>322</v>
      </c>
      <c r="AR39" s="675"/>
      <c r="AS39" s="675"/>
      <c r="AT39" s="675"/>
      <c r="AU39" s="675"/>
      <c r="AV39" s="675"/>
      <c r="AW39" s="675"/>
      <c r="AX39" s="675"/>
      <c r="AY39" s="676"/>
      <c r="AZ39" s="595" t="s">
        <v>323</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80</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40454</v>
      </c>
      <c r="CS39" s="627"/>
      <c r="CT39" s="627"/>
      <c r="CU39" s="627"/>
      <c r="CV39" s="627"/>
      <c r="CW39" s="627"/>
      <c r="CX39" s="627"/>
      <c r="CY39" s="628"/>
      <c r="CZ39" s="629">
        <v>0.7</v>
      </c>
      <c r="DA39" s="630"/>
      <c r="DB39" s="630"/>
      <c r="DC39" s="631"/>
      <c r="DD39" s="604">
        <v>31882</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104330</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103</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80</v>
      </c>
      <c r="CS40" s="596"/>
      <c r="CT40" s="596"/>
      <c r="CU40" s="596"/>
      <c r="CV40" s="596"/>
      <c r="CW40" s="596"/>
      <c r="CX40" s="596"/>
      <c r="CY40" s="597"/>
      <c r="CZ40" s="629">
        <v>0</v>
      </c>
      <c r="DA40" s="630"/>
      <c r="DB40" s="630"/>
      <c r="DC40" s="631"/>
      <c r="DD40" s="604">
        <v>20</v>
      </c>
      <c r="DE40" s="596"/>
      <c r="DF40" s="596"/>
      <c r="DG40" s="596"/>
      <c r="DH40" s="596"/>
      <c r="DI40" s="596"/>
      <c r="DJ40" s="596"/>
      <c r="DK40" s="597"/>
      <c r="DL40" s="604" t="s">
        <v>323</v>
      </c>
      <c r="DM40" s="596"/>
      <c r="DN40" s="596"/>
      <c r="DO40" s="596"/>
      <c r="DP40" s="596"/>
      <c r="DQ40" s="596"/>
      <c r="DR40" s="596"/>
      <c r="DS40" s="596"/>
      <c r="DT40" s="596"/>
      <c r="DU40" s="596"/>
      <c r="DV40" s="597"/>
      <c r="DW40" s="600" t="s">
        <v>323</v>
      </c>
      <c r="DX40" s="625"/>
      <c r="DY40" s="625"/>
      <c r="DZ40" s="625"/>
      <c r="EA40" s="625"/>
      <c r="EB40" s="625"/>
      <c r="EC40" s="62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276877</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449</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927654</v>
      </c>
      <c r="CS42" s="596"/>
      <c r="CT42" s="596"/>
      <c r="CU42" s="596"/>
      <c r="CV42" s="596"/>
      <c r="CW42" s="596"/>
      <c r="CX42" s="596"/>
      <c r="CY42" s="597"/>
      <c r="CZ42" s="629">
        <v>15.1</v>
      </c>
      <c r="DA42" s="678"/>
      <c r="DB42" s="678"/>
      <c r="DC42" s="679"/>
      <c r="DD42" s="604">
        <v>212852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31589</v>
      </c>
      <c r="CS43" s="627"/>
      <c r="CT43" s="627"/>
      <c r="CU43" s="627"/>
      <c r="CV43" s="627"/>
      <c r="CW43" s="627"/>
      <c r="CX43" s="627"/>
      <c r="CY43" s="628"/>
      <c r="CZ43" s="629">
        <v>0.5</v>
      </c>
      <c r="DA43" s="630"/>
      <c r="DB43" s="630"/>
      <c r="DC43" s="631"/>
      <c r="DD43" s="604">
        <v>31539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2">
      <c r="B44" s="194" t="s">
        <v>338</v>
      </c>
      <c r="CD44" s="701" t="s">
        <v>290</v>
      </c>
      <c r="CE44" s="702"/>
      <c r="CF44" s="592" t="s">
        <v>339</v>
      </c>
      <c r="CG44" s="593"/>
      <c r="CH44" s="593"/>
      <c r="CI44" s="593"/>
      <c r="CJ44" s="593"/>
      <c r="CK44" s="593"/>
      <c r="CL44" s="593"/>
      <c r="CM44" s="593"/>
      <c r="CN44" s="593"/>
      <c r="CO44" s="593"/>
      <c r="CP44" s="593"/>
      <c r="CQ44" s="594"/>
      <c r="CR44" s="595">
        <v>850446</v>
      </c>
      <c r="CS44" s="596"/>
      <c r="CT44" s="596"/>
      <c r="CU44" s="596"/>
      <c r="CV44" s="596"/>
      <c r="CW44" s="596"/>
      <c r="CX44" s="596"/>
      <c r="CY44" s="597"/>
      <c r="CZ44" s="629">
        <v>13.9</v>
      </c>
      <c r="DA44" s="678"/>
      <c r="DB44" s="678"/>
      <c r="DC44" s="679"/>
      <c r="DD44" s="604">
        <v>192733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2">
      <c r="CD45" s="703"/>
      <c r="CE45" s="704"/>
      <c r="CF45" s="592" t="s">
        <v>340</v>
      </c>
      <c r="CG45" s="593"/>
      <c r="CH45" s="593"/>
      <c r="CI45" s="593"/>
      <c r="CJ45" s="593"/>
      <c r="CK45" s="593"/>
      <c r="CL45" s="593"/>
      <c r="CM45" s="593"/>
      <c r="CN45" s="593"/>
      <c r="CO45" s="593"/>
      <c r="CP45" s="593"/>
      <c r="CQ45" s="594"/>
      <c r="CR45" s="595">
        <v>468737</v>
      </c>
      <c r="CS45" s="627"/>
      <c r="CT45" s="627"/>
      <c r="CU45" s="627"/>
      <c r="CV45" s="627"/>
      <c r="CW45" s="627"/>
      <c r="CX45" s="627"/>
      <c r="CY45" s="628"/>
      <c r="CZ45" s="629">
        <v>7.6</v>
      </c>
      <c r="DA45" s="630"/>
      <c r="DB45" s="630"/>
      <c r="DC45" s="631"/>
      <c r="DD45" s="604">
        <v>18595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2">
      <c r="CD46" s="703"/>
      <c r="CE46" s="704"/>
      <c r="CF46" s="592" t="s">
        <v>341</v>
      </c>
      <c r="CG46" s="593"/>
      <c r="CH46" s="593"/>
      <c r="CI46" s="593"/>
      <c r="CJ46" s="593"/>
      <c r="CK46" s="593"/>
      <c r="CL46" s="593"/>
      <c r="CM46" s="593"/>
      <c r="CN46" s="593"/>
      <c r="CO46" s="593"/>
      <c r="CP46" s="593"/>
      <c r="CQ46" s="594"/>
      <c r="CR46" s="595">
        <v>374584</v>
      </c>
      <c r="CS46" s="596"/>
      <c r="CT46" s="596"/>
      <c r="CU46" s="596"/>
      <c r="CV46" s="596"/>
      <c r="CW46" s="596"/>
      <c r="CX46" s="596"/>
      <c r="CY46" s="597"/>
      <c r="CZ46" s="629">
        <v>6.1</v>
      </c>
      <c r="DA46" s="678"/>
      <c r="DB46" s="678"/>
      <c r="DC46" s="679"/>
      <c r="DD46" s="604">
        <v>167013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2">
      <c r="CD47" s="703"/>
      <c r="CE47" s="704"/>
      <c r="CF47" s="592" t="s">
        <v>342</v>
      </c>
      <c r="CG47" s="593"/>
      <c r="CH47" s="593"/>
      <c r="CI47" s="593"/>
      <c r="CJ47" s="593"/>
      <c r="CK47" s="593"/>
      <c r="CL47" s="593"/>
      <c r="CM47" s="593"/>
      <c r="CN47" s="593"/>
      <c r="CO47" s="593"/>
      <c r="CP47" s="593"/>
      <c r="CQ47" s="594"/>
      <c r="CR47" s="595">
        <v>77208</v>
      </c>
      <c r="CS47" s="627"/>
      <c r="CT47" s="627"/>
      <c r="CU47" s="627"/>
      <c r="CV47" s="627"/>
      <c r="CW47" s="627"/>
      <c r="CX47" s="627"/>
      <c r="CY47" s="628"/>
      <c r="CZ47" s="629">
        <v>1.3</v>
      </c>
      <c r="DA47" s="630"/>
      <c r="DB47" s="630"/>
      <c r="DC47" s="631"/>
      <c r="DD47" s="604">
        <v>20119</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1" x14ac:dyDescent="0.2">
      <c r="CD48" s="705"/>
      <c r="CE48" s="706"/>
      <c r="CF48" s="592" t="s">
        <v>343</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2">
      <c r="CD49" s="638" t="s">
        <v>344</v>
      </c>
      <c r="CE49" s="639"/>
      <c r="CF49" s="639"/>
      <c r="CG49" s="639"/>
      <c r="CH49" s="639"/>
      <c r="CI49" s="639"/>
      <c r="CJ49" s="639"/>
      <c r="CK49" s="639"/>
      <c r="CL49" s="639"/>
      <c r="CM49" s="639"/>
      <c r="CN49" s="639"/>
      <c r="CO49" s="639"/>
      <c r="CP49" s="639"/>
      <c r="CQ49" s="640"/>
      <c r="CR49" s="667">
        <v>6127698</v>
      </c>
      <c r="CS49" s="663"/>
      <c r="CT49" s="663"/>
      <c r="CU49" s="663"/>
      <c r="CV49" s="663"/>
      <c r="CW49" s="663"/>
      <c r="CX49" s="663"/>
      <c r="CY49" s="690"/>
      <c r="CZ49" s="691">
        <v>100</v>
      </c>
      <c r="DA49" s="692"/>
      <c r="DB49" s="692"/>
      <c r="DC49" s="693"/>
      <c r="DD49" s="694">
        <v>4406435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1" hidden="1" x14ac:dyDescent="0.2"/>
    <row r="51" spans="82:133" ht="11"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abSelected="1" zoomScale="70" zoomScaleNormal="25" zoomScaleSheetLayoutView="70" workbookViewId="0">
      <selection activeCell="Q66" sqref="Q66:U67"/>
    </sheetView>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5">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2">
      <c r="A7" s="211">
        <v>1</v>
      </c>
      <c r="B7" s="721" t="s">
        <v>367</v>
      </c>
      <c r="C7" s="722"/>
      <c r="D7" s="722"/>
      <c r="E7" s="722"/>
      <c r="F7" s="722"/>
      <c r="G7" s="722"/>
      <c r="H7" s="722"/>
      <c r="I7" s="722"/>
      <c r="J7" s="722"/>
      <c r="K7" s="722"/>
      <c r="L7" s="722"/>
      <c r="M7" s="722"/>
      <c r="N7" s="722"/>
      <c r="O7" s="722"/>
      <c r="P7" s="723"/>
      <c r="Q7" s="724">
        <v>6343</v>
      </c>
      <c r="R7" s="725"/>
      <c r="S7" s="725"/>
      <c r="T7" s="725"/>
      <c r="U7" s="725"/>
      <c r="V7" s="725">
        <v>6122</v>
      </c>
      <c r="W7" s="725"/>
      <c r="X7" s="725"/>
      <c r="Y7" s="725"/>
      <c r="Z7" s="725"/>
      <c r="AA7" s="725">
        <v>221</v>
      </c>
      <c r="AB7" s="725"/>
      <c r="AC7" s="725"/>
      <c r="AD7" s="725"/>
      <c r="AE7" s="726"/>
      <c r="AF7" s="727">
        <v>185</v>
      </c>
      <c r="AG7" s="728"/>
      <c r="AH7" s="728"/>
      <c r="AI7" s="728"/>
      <c r="AJ7" s="729"/>
      <c r="AK7" s="764" t="s">
        <v>546</v>
      </c>
      <c r="AL7" s="765"/>
      <c r="AM7" s="765"/>
      <c r="AN7" s="765"/>
      <c r="AO7" s="765"/>
      <c r="AP7" s="765">
        <v>9899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539</v>
      </c>
      <c r="BT7" s="769"/>
      <c r="BU7" s="769"/>
      <c r="BV7" s="769"/>
      <c r="BW7" s="769"/>
      <c r="BX7" s="769"/>
      <c r="BY7" s="769"/>
      <c r="BZ7" s="769"/>
      <c r="CA7" s="769"/>
      <c r="CB7" s="769"/>
      <c r="CC7" s="769"/>
      <c r="CD7" s="769"/>
      <c r="CE7" s="769"/>
      <c r="CF7" s="769"/>
      <c r="CG7" s="770"/>
      <c r="CH7" s="761">
        <v>1</v>
      </c>
      <c r="CI7" s="762"/>
      <c r="CJ7" s="762"/>
      <c r="CK7" s="762"/>
      <c r="CL7" s="763"/>
      <c r="CM7" s="761">
        <v>18</v>
      </c>
      <c r="CN7" s="762"/>
      <c r="CO7" s="762"/>
      <c r="CP7" s="762"/>
      <c r="CQ7" s="763"/>
      <c r="CR7" s="761">
        <v>6</v>
      </c>
      <c r="CS7" s="762"/>
      <c r="CT7" s="762"/>
      <c r="CU7" s="762"/>
      <c r="CV7" s="763"/>
      <c r="CW7" s="761" t="s">
        <v>551</v>
      </c>
      <c r="CX7" s="762"/>
      <c r="CY7" s="762"/>
      <c r="CZ7" s="762"/>
      <c r="DA7" s="763"/>
      <c r="DB7" s="761" t="s">
        <v>551</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x14ac:dyDescent="0.2">
      <c r="A8" s="214">
        <v>2</v>
      </c>
      <c r="B8" s="745" t="s">
        <v>368</v>
      </c>
      <c r="C8" s="746"/>
      <c r="D8" s="746"/>
      <c r="E8" s="746"/>
      <c r="F8" s="746"/>
      <c r="G8" s="746"/>
      <c r="H8" s="746"/>
      <c r="I8" s="746"/>
      <c r="J8" s="746"/>
      <c r="K8" s="746"/>
      <c r="L8" s="746"/>
      <c r="M8" s="746"/>
      <c r="N8" s="746"/>
      <c r="O8" s="746"/>
      <c r="P8" s="747"/>
      <c r="Q8" s="748">
        <v>2</v>
      </c>
      <c r="R8" s="749"/>
      <c r="S8" s="749"/>
      <c r="T8" s="749"/>
      <c r="U8" s="749"/>
      <c r="V8" s="749">
        <v>2</v>
      </c>
      <c r="W8" s="749"/>
      <c r="X8" s="749"/>
      <c r="Y8" s="749"/>
      <c r="Z8" s="749"/>
      <c r="AA8" s="749">
        <v>0</v>
      </c>
      <c r="AB8" s="749"/>
      <c r="AC8" s="749"/>
      <c r="AD8" s="749"/>
      <c r="AE8" s="750"/>
      <c r="AF8" s="751">
        <v>0</v>
      </c>
      <c r="AG8" s="752"/>
      <c r="AH8" s="752"/>
      <c r="AI8" s="752"/>
      <c r="AJ8" s="753"/>
      <c r="AK8" s="754" t="s">
        <v>547</v>
      </c>
      <c r="AL8" s="755"/>
      <c r="AM8" s="755"/>
      <c r="AN8" s="755"/>
      <c r="AO8" s="755"/>
      <c r="AP8" s="755">
        <v>4</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540</v>
      </c>
      <c r="BT8" s="759"/>
      <c r="BU8" s="759"/>
      <c r="BV8" s="759"/>
      <c r="BW8" s="759"/>
      <c r="BX8" s="759"/>
      <c r="BY8" s="759"/>
      <c r="BZ8" s="759"/>
      <c r="CA8" s="759"/>
      <c r="CB8" s="759"/>
      <c r="CC8" s="759"/>
      <c r="CD8" s="759"/>
      <c r="CE8" s="759"/>
      <c r="CF8" s="759"/>
      <c r="CG8" s="760"/>
      <c r="CH8" s="771">
        <v>3</v>
      </c>
      <c r="CI8" s="772"/>
      <c r="CJ8" s="772"/>
      <c r="CK8" s="772"/>
      <c r="CL8" s="773"/>
      <c r="CM8" s="771">
        <v>13</v>
      </c>
      <c r="CN8" s="772"/>
      <c r="CO8" s="772"/>
      <c r="CP8" s="772"/>
      <c r="CQ8" s="773"/>
      <c r="CR8" s="771">
        <v>1</v>
      </c>
      <c r="CS8" s="772"/>
      <c r="CT8" s="772"/>
      <c r="CU8" s="772"/>
      <c r="CV8" s="773"/>
      <c r="CW8" s="771" t="s">
        <v>551</v>
      </c>
      <c r="CX8" s="772"/>
      <c r="CY8" s="772"/>
      <c r="CZ8" s="772"/>
      <c r="DA8" s="773"/>
      <c r="DB8" s="771" t="s">
        <v>551</v>
      </c>
      <c r="DC8" s="772"/>
      <c r="DD8" s="772"/>
      <c r="DE8" s="772"/>
      <c r="DF8" s="773"/>
      <c r="DG8" s="771" t="s">
        <v>551</v>
      </c>
      <c r="DH8" s="772"/>
      <c r="DI8" s="772"/>
      <c r="DJ8" s="772"/>
      <c r="DK8" s="773"/>
      <c r="DL8" s="771" t="s">
        <v>553</v>
      </c>
      <c r="DM8" s="772"/>
      <c r="DN8" s="772"/>
      <c r="DO8" s="772"/>
      <c r="DP8" s="773"/>
      <c r="DQ8" s="771" t="s">
        <v>551</v>
      </c>
      <c r="DR8" s="772"/>
      <c r="DS8" s="772"/>
      <c r="DT8" s="772"/>
      <c r="DU8" s="773"/>
      <c r="DV8" s="774"/>
      <c r="DW8" s="775"/>
      <c r="DX8" s="775"/>
      <c r="DY8" s="775"/>
      <c r="DZ8" s="776"/>
      <c r="EA8" s="207"/>
    </row>
    <row r="9" spans="1:131" s="208" customFormat="1" ht="26.25" customHeight="1" x14ac:dyDescent="0.2">
      <c r="A9" s="214">
        <v>3</v>
      </c>
      <c r="B9" s="745" t="s">
        <v>369</v>
      </c>
      <c r="C9" s="746"/>
      <c r="D9" s="746"/>
      <c r="E9" s="746"/>
      <c r="F9" s="746"/>
      <c r="G9" s="746"/>
      <c r="H9" s="746"/>
      <c r="I9" s="746"/>
      <c r="J9" s="746"/>
      <c r="K9" s="746"/>
      <c r="L9" s="746"/>
      <c r="M9" s="746"/>
      <c r="N9" s="746"/>
      <c r="O9" s="746"/>
      <c r="P9" s="747"/>
      <c r="Q9" s="748">
        <v>5</v>
      </c>
      <c r="R9" s="749"/>
      <c r="S9" s="749"/>
      <c r="T9" s="749"/>
      <c r="U9" s="749"/>
      <c r="V9" s="749">
        <v>5</v>
      </c>
      <c r="W9" s="749"/>
      <c r="X9" s="749"/>
      <c r="Y9" s="749"/>
      <c r="Z9" s="749"/>
      <c r="AA9" s="749">
        <v>0</v>
      </c>
      <c r="AB9" s="749"/>
      <c r="AC9" s="749"/>
      <c r="AD9" s="749"/>
      <c r="AE9" s="750"/>
      <c r="AF9" s="751" t="s">
        <v>113</v>
      </c>
      <c r="AG9" s="752"/>
      <c r="AH9" s="752"/>
      <c r="AI9" s="752"/>
      <c r="AJ9" s="753"/>
      <c r="AK9" s="754" t="s">
        <v>548</v>
      </c>
      <c r="AL9" s="755"/>
      <c r="AM9" s="755"/>
      <c r="AN9" s="755"/>
      <c r="AO9" s="755"/>
      <c r="AP9" s="755" t="s">
        <v>549</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2">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2">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2">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2">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2">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2">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2">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2">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2">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2">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2">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5">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2">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1"/>
      <c r="AL22" s="792"/>
      <c r="AM22" s="792"/>
      <c r="AN22" s="792"/>
      <c r="AO22" s="792"/>
      <c r="AP22" s="792"/>
      <c r="AQ22" s="792"/>
      <c r="AR22" s="792"/>
      <c r="AS22" s="792"/>
      <c r="AT22" s="792"/>
      <c r="AU22" s="793"/>
      <c r="AV22" s="793"/>
      <c r="AW22" s="793"/>
      <c r="AX22" s="793"/>
      <c r="AY22" s="794"/>
      <c r="AZ22" s="795" t="s">
        <v>370</v>
      </c>
      <c r="BA22" s="795"/>
      <c r="BB22" s="795"/>
      <c r="BC22" s="795"/>
      <c r="BD22" s="796"/>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5">
      <c r="A23" s="217" t="s">
        <v>371</v>
      </c>
      <c r="B23" s="780" t="s">
        <v>372</v>
      </c>
      <c r="C23" s="781"/>
      <c r="D23" s="781"/>
      <c r="E23" s="781"/>
      <c r="F23" s="781"/>
      <c r="G23" s="781"/>
      <c r="H23" s="781"/>
      <c r="I23" s="781"/>
      <c r="J23" s="781"/>
      <c r="K23" s="781"/>
      <c r="L23" s="781"/>
      <c r="M23" s="781"/>
      <c r="N23" s="781"/>
      <c r="O23" s="781"/>
      <c r="P23" s="782"/>
      <c r="Q23" s="783">
        <f>SUM(Q7:U9)</f>
        <v>6350</v>
      </c>
      <c r="R23" s="784"/>
      <c r="S23" s="784"/>
      <c r="T23" s="784"/>
      <c r="U23" s="784"/>
      <c r="V23" s="783">
        <f t="shared" ref="V23" si="0">SUM(V7:Z9)</f>
        <v>6129</v>
      </c>
      <c r="W23" s="784"/>
      <c r="X23" s="784"/>
      <c r="Y23" s="784"/>
      <c r="Z23" s="784"/>
      <c r="AA23" s="783">
        <f t="shared" ref="AA23" si="1">SUM(AA7:AE9)</f>
        <v>221</v>
      </c>
      <c r="AB23" s="784"/>
      <c r="AC23" s="784"/>
      <c r="AD23" s="784"/>
      <c r="AE23" s="784"/>
      <c r="AF23" s="785">
        <v>185</v>
      </c>
      <c r="AG23" s="784"/>
      <c r="AH23" s="784"/>
      <c r="AI23" s="784"/>
      <c r="AJ23" s="786"/>
      <c r="AK23" s="787"/>
      <c r="AL23" s="788"/>
      <c r="AM23" s="788"/>
      <c r="AN23" s="788"/>
      <c r="AO23" s="788"/>
      <c r="AP23" s="784">
        <f>SUM(AP7:AT9)</f>
        <v>9903</v>
      </c>
      <c r="AQ23" s="784"/>
      <c r="AR23" s="784"/>
      <c r="AS23" s="784"/>
      <c r="AT23" s="784"/>
      <c r="AU23" s="789"/>
      <c r="AV23" s="789"/>
      <c r="AW23" s="789"/>
      <c r="AX23" s="789"/>
      <c r="AY23" s="790"/>
      <c r="AZ23" s="798" t="s">
        <v>113</v>
      </c>
      <c r="BA23" s="799"/>
      <c r="BB23" s="799"/>
      <c r="BC23" s="799"/>
      <c r="BD23" s="800"/>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2">
      <c r="A24" s="797" t="s">
        <v>373</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5">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2">
      <c r="A26" s="730" t="s">
        <v>350</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1" t="s">
        <v>378</v>
      </c>
      <c r="AG26" s="802"/>
      <c r="AH26" s="802"/>
      <c r="AI26" s="802"/>
      <c r="AJ26" s="803"/>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5">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4"/>
      <c r="AG27" s="805"/>
      <c r="AH27" s="805"/>
      <c r="AI27" s="805"/>
      <c r="AJ27" s="806"/>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2">
      <c r="A28" s="219">
        <v>1</v>
      </c>
      <c r="B28" s="721" t="s">
        <v>383</v>
      </c>
      <c r="C28" s="722"/>
      <c r="D28" s="722"/>
      <c r="E28" s="722"/>
      <c r="F28" s="722"/>
      <c r="G28" s="722"/>
      <c r="H28" s="722"/>
      <c r="I28" s="722"/>
      <c r="J28" s="722"/>
      <c r="K28" s="722"/>
      <c r="L28" s="722"/>
      <c r="M28" s="722"/>
      <c r="N28" s="722"/>
      <c r="O28" s="722"/>
      <c r="P28" s="723"/>
      <c r="Q28" s="811">
        <v>774</v>
      </c>
      <c r="R28" s="812"/>
      <c r="S28" s="812"/>
      <c r="T28" s="812"/>
      <c r="U28" s="812"/>
      <c r="V28" s="812">
        <v>774</v>
      </c>
      <c r="W28" s="812"/>
      <c r="X28" s="812"/>
      <c r="Y28" s="812"/>
      <c r="Z28" s="812"/>
      <c r="AA28" s="812"/>
      <c r="AB28" s="812"/>
      <c r="AC28" s="812"/>
      <c r="AD28" s="812"/>
      <c r="AE28" s="813"/>
      <c r="AF28" s="814" t="s">
        <v>384</v>
      </c>
      <c r="AG28" s="812"/>
      <c r="AH28" s="812"/>
      <c r="AI28" s="812"/>
      <c r="AJ28" s="815"/>
      <c r="AK28" s="816">
        <v>75</v>
      </c>
      <c r="AL28" s="807"/>
      <c r="AM28" s="807"/>
      <c r="AN28" s="807"/>
      <c r="AO28" s="807"/>
      <c r="AP28" s="807" t="s">
        <v>547</v>
      </c>
      <c r="AQ28" s="807"/>
      <c r="AR28" s="807"/>
      <c r="AS28" s="807"/>
      <c r="AT28" s="807"/>
      <c r="AU28" s="807" t="s">
        <v>547</v>
      </c>
      <c r="AV28" s="807"/>
      <c r="AW28" s="807"/>
      <c r="AX28" s="807"/>
      <c r="AY28" s="807"/>
      <c r="AZ28" s="808" t="s">
        <v>546</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2">
      <c r="A29" s="219">
        <v>2</v>
      </c>
      <c r="B29" s="745" t="s">
        <v>385</v>
      </c>
      <c r="C29" s="746"/>
      <c r="D29" s="746"/>
      <c r="E29" s="746"/>
      <c r="F29" s="746"/>
      <c r="G29" s="746"/>
      <c r="H29" s="746"/>
      <c r="I29" s="746"/>
      <c r="J29" s="746"/>
      <c r="K29" s="746"/>
      <c r="L29" s="746"/>
      <c r="M29" s="746"/>
      <c r="N29" s="746"/>
      <c r="O29" s="746"/>
      <c r="P29" s="747"/>
      <c r="Q29" s="748">
        <v>83</v>
      </c>
      <c r="R29" s="749"/>
      <c r="S29" s="749"/>
      <c r="T29" s="749"/>
      <c r="U29" s="749"/>
      <c r="V29" s="749">
        <v>83</v>
      </c>
      <c r="W29" s="749"/>
      <c r="X29" s="749"/>
      <c r="Y29" s="749"/>
      <c r="Z29" s="749"/>
      <c r="AA29" s="749"/>
      <c r="AB29" s="749"/>
      <c r="AC29" s="749"/>
      <c r="AD29" s="749"/>
      <c r="AE29" s="750"/>
      <c r="AF29" s="751" t="s">
        <v>113</v>
      </c>
      <c r="AG29" s="752"/>
      <c r="AH29" s="752"/>
      <c r="AI29" s="752"/>
      <c r="AJ29" s="753"/>
      <c r="AK29" s="819">
        <v>29</v>
      </c>
      <c r="AL29" s="820"/>
      <c r="AM29" s="820"/>
      <c r="AN29" s="820"/>
      <c r="AO29" s="820"/>
      <c r="AP29" s="820" t="s">
        <v>548</v>
      </c>
      <c r="AQ29" s="820"/>
      <c r="AR29" s="820"/>
      <c r="AS29" s="820"/>
      <c r="AT29" s="820"/>
      <c r="AU29" s="820" t="s">
        <v>549</v>
      </c>
      <c r="AV29" s="820"/>
      <c r="AW29" s="820"/>
      <c r="AX29" s="820"/>
      <c r="AY29" s="820"/>
      <c r="AZ29" s="821" t="s">
        <v>546</v>
      </c>
      <c r="BA29" s="821"/>
      <c r="BB29" s="821"/>
      <c r="BC29" s="821"/>
      <c r="BD29" s="821"/>
      <c r="BE29" s="817"/>
      <c r="BF29" s="817"/>
      <c r="BG29" s="817"/>
      <c r="BH29" s="817"/>
      <c r="BI29" s="818"/>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2">
      <c r="A30" s="219">
        <v>3</v>
      </c>
      <c r="B30" s="745" t="s">
        <v>386</v>
      </c>
      <c r="C30" s="746"/>
      <c r="D30" s="746"/>
      <c r="E30" s="746"/>
      <c r="F30" s="746"/>
      <c r="G30" s="746"/>
      <c r="H30" s="746"/>
      <c r="I30" s="746"/>
      <c r="J30" s="746"/>
      <c r="K30" s="746"/>
      <c r="L30" s="746"/>
      <c r="M30" s="746"/>
      <c r="N30" s="746"/>
      <c r="O30" s="746"/>
      <c r="P30" s="747"/>
      <c r="Q30" s="748">
        <v>85</v>
      </c>
      <c r="R30" s="749"/>
      <c r="S30" s="749"/>
      <c r="T30" s="749"/>
      <c r="U30" s="749"/>
      <c r="V30" s="749">
        <v>82</v>
      </c>
      <c r="W30" s="749"/>
      <c r="X30" s="749"/>
      <c r="Y30" s="749"/>
      <c r="Z30" s="749"/>
      <c r="AA30" s="749">
        <v>3</v>
      </c>
      <c r="AB30" s="749"/>
      <c r="AC30" s="749"/>
      <c r="AD30" s="749"/>
      <c r="AE30" s="750"/>
      <c r="AF30" s="751">
        <v>3</v>
      </c>
      <c r="AG30" s="752"/>
      <c r="AH30" s="752"/>
      <c r="AI30" s="752"/>
      <c r="AJ30" s="753"/>
      <c r="AK30" s="819">
        <v>140</v>
      </c>
      <c r="AL30" s="820"/>
      <c r="AM30" s="820"/>
      <c r="AN30" s="820"/>
      <c r="AO30" s="820"/>
      <c r="AP30" s="820" t="s">
        <v>550</v>
      </c>
      <c r="AQ30" s="820"/>
      <c r="AR30" s="820"/>
      <c r="AS30" s="820"/>
      <c r="AT30" s="820"/>
      <c r="AU30" s="820" t="s">
        <v>546</v>
      </c>
      <c r="AV30" s="820"/>
      <c r="AW30" s="820"/>
      <c r="AX30" s="820"/>
      <c r="AY30" s="820"/>
      <c r="AZ30" s="821" t="s">
        <v>547</v>
      </c>
      <c r="BA30" s="821"/>
      <c r="BB30" s="821"/>
      <c r="BC30" s="821"/>
      <c r="BD30" s="821"/>
      <c r="BE30" s="817"/>
      <c r="BF30" s="817"/>
      <c r="BG30" s="817"/>
      <c r="BH30" s="817"/>
      <c r="BI30" s="818"/>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2">
      <c r="A31" s="219">
        <v>4</v>
      </c>
      <c r="B31" s="745" t="s">
        <v>387</v>
      </c>
      <c r="C31" s="746"/>
      <c r="D31" s="746"/>
      <c r="E31" s="746"/>
      <c r="F31" s="746"/>
      <c r="G31" s="746"/>
      <c r="H31" s="746"/>
      <c r="I31" s="746"/>
      <c r="J31" s="746"/>
      <c r="K31" s="746"/>
      <c r="L31" s="746"/>
      <c r="M31" s="746"/>
      <c r="N31" s="746"/>
      <c r="O31" s="746"/>
      <c r="P31" s="747"/>
      <c r="Q31" s="748">
        <v>310</v>
      </c>
      <c r="R31" s="749"/>
      <c r="S31" s="749"/>
      <c r="T31" s="749"/>
      <c r="U31" s="749"/>
      <c r="V31" s="749">
        <v>310</v>
      </c>
      <c r="W31" s="749"/>
      <c r="X31" s="749"/>
      <c r="Y31" s="749"/>
      <c r="Z31" s="749"/>
      <c r="AA31" s="749">
        <v>0</v>
      </c>
      <c r="AB31" s="749"/>
      <c r="AC31" s="749"/>
      <c r="AD31" s="749"/>
      <c r="AE31" s="750"/>
      <c r="AF31" s="751">
        <v>0</v>
      </c>
      <c r="AG31" s="752"/>
      <c r="AH31" s="752"/>
      <c r="AI31" s="752"/>
      <c r="AJ31" s="753"/>
      <c r="AK31" s="819">
        <v>78</v>
      </c>
      <c r="AL31" s="820"/>
      <c r="AM31" s="820"/>
      <c r="AN31" s="820"/>
      <c r="AO31" s="820"/>
      <c r="AP31" s="820">
        <v>1188</v>
      </c>
      <c r="AQ31" s="820"/>
      <c r="AR31" s="820"/>
      <c r="AS31" s="820"/>
      <c r="AT31" s="820"/>
      <c r="AU31" s="820">
        <v>751</v>
      </c>
      <c r="AV31" s="820"/>
      <c r="AW31" s="820"/>
      <c r="AX31" s="820"/>
      <c r="AY31" s="820"/>
      <c r="AZ31" s="821" t="s">
        <v>547</v>
      </c>
      <c r="BA31" s="821"/>
      <c r="BB31" s="821"/>
      <c r="BC31" s="821"/>
      <c r="BD31" s="821"/>
      <c r="BE31" s="817" t="s">
        <v>388</v>
      </c>
      <c r="BF31" s="817"/>
      <c r="BG31" s="817"/>
      <c r="BH31" s="817"/>
      <c r="BI31" s="818"/>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2">
      <c r="A32" s="219">
        <v>5</v>
      </c>
      <c r="B32" s="745" t="s">
        <v>389</v>
      </c>
      <c r="C32" s="746"/>
      <c r="D32" s="746"/>
      <c r="E32" s="746"/>
      <c r="F32" s="746"/>
      <c r="G32" s="746"/>
      <c r="H32" s="746"/>
      <c r="I32" s="746"/>
      <c r="J32" s="746"/>
      <c r="K32" s="746"/>
      <c r="L32" s="746"/>
      <c r="M32" s="746"/>
      <c r="N32" s="746"/>
      <c r="O32" s="746"/>
      <c r="P32" s="747"/>
      <c r="Q32" s="748">
        <v>255</v>
      </c>
      <c r="R32" s="749"/>
      <c r="S32" s="749"/>
      <c r="T32" s="749"/>
      <c r="U32" s="749"/>
      <c r="V32" s="749">
        <v>255</v>
      </c>
      <c r="W32" s="749"/>
      <c r="X32" s="749"/>
      <c r="Y32" s="749"/>
      <c r="Z32" s="749"/>
      <c r="AA32" s="749">
        <v>0</v>
      </c>
      <c r="AB32" s="749"/>
      <c r="AC32" s="749"/>
      <c r="AD32" s="749"/>
      <c r="AE32" s="750"/>
      <c r="AF32" s="751">
        <v>0</v>
      </c>
      <c r="AG32" s="752"/>
      <c r="AH32" s="752"/>
      <c r="AI32" s="752"/>
      <c r="AJ32" s="753"/>
      <c r="AK32" s="819">
        <v>169</v>
      </c>
      <c r="AL32" s="820"/>
      <c r="AM32" s="820"/>
      <c r="AN32" s="820"/>
      <c r="AO32" s="820"/>
      <c r="AP32" s="820">
        <v>1622</v>
      </c>
      <c r="AQ32" s="820"/>
      <c r="AR32" s="820"/>
      <c r="AS32" s="820"/>
      <c r="AT32" s="820"/>
      <c r="AU32" s="820">
        <v>1507</v>
      </c>
      <c r="AV32" s="820"/>
      <c r="AW32" s="820"/>
      <c r="AX32" s="820"/>
      <c r="AY32" s="820"/>
      <c r="AZ32" s="821" t="s">
        <v>546</v>
      </c>
      <c r="BA32" s="821"/>
      <c r="BB32" s="821"/>
      <c r="BC32" s="821"/>
      <c r="BD32" s="821"/>
      <c r="BE32" s="817" t="s">
        <v>388</v>
      </c>
      <c r="BF32" s="817"/>
      <c r="BG32" s="817"/>
      <c r="BH32" s="817"/>
      <c r="BI32" s="818"/>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2">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2">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2">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2">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2">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2">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2">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2">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2">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2">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2">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2">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2">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2">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2">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2">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2">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2">
      <c r="A50" s="214">
        <v>23</v>
      </c>
      <c r="B50" s="745"/>
      <c r="C50" s="746"/>
      <c r="D50" s="746"/>
      <c r="E50" s="746"/>
      <c r="F50" s="746"/>
      <c r="G50" s="746"/>
      <c r="H50" s="746"/>
      <c r="I50" s="746"/>
      <c r="J50" s="746"/>
      <c r="K50" s="746"/>
      <c r="L50" s="746"/>
      <c r="M50" s="746"/>
      <c r="N50" s="746"/>
      <c r="O50" s="746"/>
      <c r="P50" s="747"/>
      <c r="Q50" s="822"/>
      <c r="R50" s="823"/>
      <c r="S50" s="823"/>
      <c r="T50" s="823"/>
      <c r="U50" s="823"/>
      <c r="V50" s="823"/>
      <c r="W50" s="823"/>
      <c r="X50" s="823"/>
      <c r="Y50" s="823"/>
      <c r="Z50" s="823"/>
      <c r="AA50" s="823"/>
      <c r="AB50" s="823"/>
      <c r="AC50" s="823"/>
      <c r="AD50" s="823"/>
      <c r="AE50" s="824"/>
      <c r="AF50" s="751"/>
      <c r="AG50" s="752"/>
      <c r="AH50" s="752"/>
      <c r="AI50" s="752"/>
      <c r="AJ50" s="753"/>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2">
      <c r="A51" s="214">
        <v>24</v>
      </c>
      <c r="B51" s="745"/>
      <c r="C51" s="746"/>
      <c r="D51" s="746"/>
      <c r="E51" s="746"/>
      <c r="F51" s="746"/>
      <c r="G51" s="746"/>
      <c r="H51" s="746"/>
      <c r="I51" s="746"/>
      <c r="J51" s="746"/>
      <c r="K51" s="746"/>
      <c r="L51" s="746"/>
      <c r="M51" s="746"/>
      <c r="N51" s="746"/>
      <c r="O51" s="746"/>
      <c r="P51" s="747"/>
      <c r="Q51" s="822"/>
      <c r="R51" s="823"/>
      <c r="S51" s="823"/>
      <c r="T51" s="823"/>
      <c r="U51" s="823"/>
      <c r="V51" s="823"/>
      <c r="W51" s="823"/>
      <c r="X51" s="823"/>
      <c r="Y51" s="823"/>
      <c r="Z51" s="823"/>
      <c r="AA51" s="823"/>
      <c r="AB51" s="823"/>
      <c r="AC51" s="823"/>
      <c r="AD51" s="823"/>
      <c r="AE51" s="824"/>
      <c r="AF51" s="751"/>
      <c r="AG51" s="752"/>
      <c r="AH51" s="752"/>
      <c r="AI51" s="752"/>
      <c r="AJ51" s="753"/>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2">
      <c r="A52" s="214">
        <v>25</v>
      </c>
      <c r="B52" s="745"/>
      <c r="C52" s="746"/>
      <c r="D52" s="746"/>
      <c r="E52" s="746"/>
      <c r="F52" s="746"/>
      <c r="G52" s="746"/>
      <c r="H52" s="746"/>
      <c r="I52" s="746"/>
      <c r="J52" s="746"/>
      <c r="K52" s="746"/>
      <c r="L52" s="746"/>
      <c r="M52" s="746"/>
      <c r="N52" s="746"/>
      <c r="O52" s="746"/>
      <c r="P52" s="747"/>
      <c r="Q52" s="822"/>
      <c r="R52" s="823"/>
      <c r="S52" s="823"/>
      <c r="T52" s="823"/>
      <c r="U52" s="823"/>
      <c r="V52" s="823"/>
      <c r="W52" s="823"/>
      <c r="X52" s="823"/>
      <c r="Y52" s="823"/>
      <c r="Z52" s="823"/>
      <c r="AA52" s="823"/>
      <c r="AB52" s="823"/>
      <c r="AC52" s="823"/>
      <c r="AD52" s="823"/>
      <c r="AE52" s="824"/>
      <c r="AF52" s="751"/>
      <c r="AG52" s="752"/>
      <c r="AH52" s="752"/>
      <c r="AI52" s="752"/>
      <c r="AJ52" s="753"/>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2">
      <c r="A53" s="214">
        <v>26</v>
      </c>
      <c r="B53" s="745"/>
      <c r="C53" s="746"/>
      <c r="D53" s="746"/>
      <c r="E53" s="746"/>
      <c r="F53" s="746"/>
      <c r="G53" s="746"/>
      <c r="H53" s="746"/>
      <c r="I53" s="746"/>
      <c r="J53" s="746"/>
      <c r="K53" s="746"/>
      <c r="L53" s="746"/>
      <c r="M53" s="746"/>
      <c r="N53" s="746"/>
      <c r="O53" s="746"/>
      <c r="P53" s="747"/>
      <c r="Q53" s="822"/>
      <c r="R53" s="823"/>
      <c r="S53" s="823"/>
      <c r="T53" s="823"/>
      <c r="U53" s="823"/>
      <c r="V53" s="823"/>
      <c r="W53" s="823"/>
      <c r="X53" s="823"/>
      <c r="Y53" s="823"/>
      <c r="Z53" s="823"/>
      <c r="AA53" s="823"/>
      <c r="AB53" s="823"/>
      <c r="AC53" s="823"/>
      <c r="AD53" s="823"/>
      <c r="AE53" s="824"/>
      <c r="AF53" s="751"/>
      <c r="AG53" s="752"/>
      <c r="AH53" s="752"/>
      <c r="AI53" s="752"/>
      <c r="AJ53" s="753"/>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2">
      <c r="A54" s="214">
        <v>27</v>
      </c>
      <c r="B54" s="745"/>
      <c r="C54" s="746"/>
      <c r="D54" s="746"/>
      <c r="E54" s="746"/>
      <c r="F54" s="746"/>
      <c r="G54" s="746"/>
      <c r="H54" s="746"/>
      <c r="I54" s="746"/>
      <c r="J54" s="746"/>
      <c r="K54" s="746"/>
      <c r="L54" s="746"/>
      <c r="M54" s="746"/>
      <c r="N54" s="746"/>
      <c r="O54" s="746"/>
      <c r="P54" s="747"/>
      <c r="Q54" s="822"/>
      <c r="R54" s="823"/>
      <c r="S54" s="823"/>
      <c r="T54" s="823"/>
      <c r="U54" s="823"/>
      <c r="V54" s="823"/>
      <c r="W54" s="823"/>
      <c r="X54" s="823"/>
      <c r="Y54" s="823"/>
      <c r="Z54" s="823"/>
      <c r="AA54" s="823"/>
      <c r="AB54" s="823"/>
      <c r="AC54" s="823"/>
      <c r="AD54" s="823"/>
      <c r="AE54" s="824"/>
      <c r="AF54" s="751"/>
      <c r="AG54" s="752"/>
      <c r="AH54" s="752"/>
      <c r="AI54" s="752"/>
      <c r="AJ54" s="753"/>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2">
      <c r="A55" s="214">
        <v>28</v>
      </c>
      <c r="B55" s="745"/>
      <c r="C55" s="746"/>
      <c r="D55" s="746"/>
      <c r="E55" s="746"/>
      <c r="F55" s="746"/>
      <c r="G55" s="746"/>
      <c r="H55" s="746"/>
      <c r="I55" s="746"/>
      <c r="J55" s="746"/>
      <c r="K55" s="746"/>
      <c r="L55" s="746"/>
      <c r="M55" s="746"/>
      <c r="N55" s="746"/>
      <c r="O55" s="746"/>
      <c r="P55" s="747"/>
      <c r="Q55" s="822"/>
      <c r="R55" s="823"/>
      <c r="S55" s="823"/>
      <c r="T55" s="823"/>
      <c r="U55" s="823"/>
      <c r="V55" s="823"/>
      <c r="W55" s="823"/>
      <c r="X55" s="823"/>
      <c r="Y55" s="823"/>
      <c r="Z55" s="823"/>
      <c r="AA55" s="823"/>
      <c r="AB55" s="823"/>
      <c r="AC55" s="823"/>
      <c r="AD55" s="823"/>
      <c r="AE55" s="824"/>
      <c r="AF55" s="751"/>
      <c r="AG55" s="752"/>
      <c r="AH55" s="752"/>
      <c r="AI55" s="752"/>
      <c r="AJ55" s="753"/>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2">
      <c r="A56" s="214">
        <v>29</v>
      </c>
      <c r="B56" s="745"/>
      <c r="C56" s="746"/>
      <c r="D56" s="746"/>
      <c r="E56" s="746"/>
      <c r="F56" s="746"/>
      <c r="G56" s="746"/>
      <c r="H56" s="746"/>
      <c r="I56" s="746"/>
      <c r="J56" s="746"/>
      <c r="K56" s="746"/>
      <c r="L56" s="746"/>
      <c r="M56" s="746"/>
      <c r="N56" s="746"/>
      <c r="O56" s="746"/>
      <c r="P56" s="747"/>
      <c r="Q56" s="822"/>
      <c r="R56" s="823"/>
      <c r="S56" s="823"/>
      <c r="T56" s="823"/>
      <c r="U56" s="823"/>
      <c r="V56" s="823"/>
      <c r="W56" s="823"/>
      <c r="X56" s="823"/>
      <c r="Y56" s="823"/>
      <c r="Z56" s="823"/>
      <c r="AA56" s="823"/>
      <c r="AB56" s="823"/>
      <c r="AC56" s="823"/>
      <c r="AD56" s="823"/>
      <c r="AE56" s="824"/>
      <c r="AF56" s="751"/>
      <c r="AG56" s="752"/>
      <c r="AH56" s="752"/>
      <c r="AI56" s="752"/>
      <c r="AJ56" s="753"/>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2">
      <c r="A57" s="214">
        <v>30</v>
      </c>
      <c r="B57" s="745"/>
      <c r="C57" s="746"/>
      <c r="D57" s="746"/>
      <c r="E57" s="746"/>
      <c r="F57" s="746"/>
      <c r="G57" s="746"/>
      <c r="H57" s="746"/>
      <c r="I57" s="746"/>
      <c r="J57" s="746"/>
      <c r="K57" s="746"/>
      <c r="L57" s="746"/>
      <c r="M57" s="746"/>
      <c r="N57" s="746"/>
      <c r="O57" s="746"/>
      <c r="P57" s="747"/>
      <c r="Q57" s="822"/>
      <c r="R57" s="823"/>
      <c r="S57" s="823"/>
      <c r="T57" s="823"/>
      <c r="U57" s="823"/>
      <c r="V57" s="823"/>
      <c r="W57" s="823"/>
      <c r="X57" s="823"/>
      <c r="Y57" s="823"/>
      <c r="Z57" s="823"/>
      <c r="AA57" s="823"/>
      <c r="AB57" s="823"/>
      <c r="AC57" s="823"/>
      <c r="AD57" s="823"/>
      <c r="AE57" s="824"/>
      <c r="AF57" s="751"/>
      <c r="AG57" s="752"/>
      <c r="AH57" s="752"/>
      <c r="AI57" s="752"/>
      <c r="AJ57" s="753"/>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2">
      <c r="A58" s="214">
        <v>31</v>
      </c>
      <c r="B58" s="745"/>
      <c r="C58" s="746"/>
      <c r="D58" s="746"/>
      <c r="E58" s="746"/>
      <c r="F58" s="746"/>
      <c r="G58" s="746"/>
      <c r="H58" s="746"/>
      <c r="I58" s="746"/>
      <c r="J58" s="746"/>
      <c r="K58" s="746"/>
      <c r="L58" s="746"/>
      <c r="M58" s="746"/>
      <c r="N58" s="746"/>
      <c r="O58" s="746"/>
      <c r="P58" s="747"/>
      <c r="Q58" s="822"/>
      <c r="R58" s="823"/>
      <c r="S58" s="823"/>
      <c r="T58" s="823"/>
      <c r="U58" s="823"/>
      <c r="V58" s="823"/>
      <c r="W58" s="823"/>
      <c r="X58" s="823"/>
      <c r="Y58" s="823"/>
      <c r="Z58" s="823"/>
      <c r="AA58" s="823"/>
      <c r="AB58" s="823"/>
      <c r="AC58" s="823"/>
      <c r="AD58" s="823"/>
      <c r="AE58" s="824"/>
      <c r="AF58" s="751"/>
      <c r="AG58" s="752"/>
      <c r="AH58" s="752"/>
      <c r="AI58" s="752"/>
      <c r="AJ58" s="753"/>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2">
      <c r="A59" s="214">
        <v>32</v>
      </c>
      <c r="B59" s="745"/>
      <c r="C59" s="746"/>
      <c r="D59" s="746"/>
      <c r="E59" s="746"/>
      <c r="F59" s="746"/>
      <c r="G59" s="746"/>
      <c r="H59" s="746"/>
      <c r="I59" s="746"/>
      <c r="J59" s="746"/>
      <c r="K59" s="746"/>
      <c r="L59" s="746"/>
      <c r="M59" s="746"/>
      <c r="N59" s="746"/>
      <c r="O59" s="746"/>
      <c r="P59" s="747"/>
      <c r="Q59" s="822"/>
      <c r="R59" s="823"/>
      <c r="S59" s="823"/>
      <c r="T59" s="823"/>
      <c r="U59" s="823"/>
      <c r="V59" s="823"/>
      <c r="W59" s="823"/>
      <c r="X59" s="823"/>
      <c r="Y59" s="823"/>
      <c r="Z59" s="823"/>
      <c r="AA59" s="823"/>
      <c r="AB59" s="823"/>
      <c r="AC59" s="823"/>
      <c r="AD59" s="823"/>
      <c r="AE59" s="824"/>
      <c r="AF59" s="751"/>
      <c r="AG59" s="752"/>
      <c r="AH59" s="752"/>
      <c r="AI59" s="752"/>
      <c r="AJ59" s="753"/>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2">
      <c r="A60" s="214">
        <v>33</v>
      </c>
      <c r="B60" s="745"/>
      <c r="C60" s="746"/>
      <c r="D60" s="746"/>
      <c r="E60" s="746"/>
      <c r="F60" s="746"/>
      <c r="G60" s="746"/>
      <c r="H60" s="746"/>
      <c r="I60" s="746"/>
      <c r="J60" s="746"/>
      <c r="K60" s="746"/>
      <c r="L60" s="746"/>
      <c r="M60" s="746"/>
      <c r="N60" s="746"/>
      <c r="O60" s="746"/>
      <c r="P60" s="747"/>
      <c r="Q60" s="822"/>
      <c r="R60" s="823"/>
      <c r="S60" s="823"/>
      <c r="T60" s="823"/>
      <c r="U60" s="823"/>
      <c r="V60" s="823"/>
      <c r="W60" s="823"/>
      <c r="X60" s="823"/>
      <c r="Y60" s="823"/>
      <c r="Z60" s="823"/>
      <c r="AA60" s="823"/>
      <c r="AB60" s="823"/>
      <c r="AC60" s="823"/>
      <c r="AD60" s="823"/>
      <c r="AE60" s="824"/>
      <c r="AF60" s="751"/>
      <c r="AG60" s="752"/>
      <c r="AH60" s="752"/>
      <c r="AI60" s="752"/>
      <c r="AJ60" s="753"/>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5">
      <c r="A61" s="214">
        <v>34</v>
      </c>
      <c r="B61" s="745"/>
      <c r="C61" s="746"/>
      <c r="D61" s="746"/>
      <c r="E61" s="746"/>
      <c r="F61" s="746"/>
      <c r="G61" s="746"/>
      <c r="H61" s="746"/>
      <c r="I61" s="746"/>
      <c r="J61" s="746"/>
      <c r="K61" s="746"/>
      <c r="L61" s="746"/>
      <c r="M61" s="746"/>
      <c r="N61" s="746"/>
      <c r="O61" s="746"/>
      <c r="P61" s="747"/>
      <c r="Q61" s="822"/>
      <c r="R61" s="823"/>
      <c r="S61" s="823"/>
      <c r="T61" s="823"/>
      <c r="U61" s="823"/>
      <c r="V61" s="823"/>
      <c r="W61" s="823"/>
      <c r="X61" s="823"/>
      <c r="Y61" s="823"/>
      <c r="Z61" s="823"/>
      <c r="AA61" s="823"/>
      <c r="AB61" s="823"/>
      <c r="AC61" s="823"/>
      <c r="AD61" s="823"/>
      <c r="AE61" s="824"/>
      <c r="AF61" s="751"/>
      <c r="AG61" s="752"/>
      <c r="AH61" s="752"/>
      <c r="AI61" s="752"/>
      <c r="AJ61" s="753"/>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2">
      <c r="A62" s="214">
        <v>35</v>
      </c>
      <c r="B62" s="745"/>
      <c r="C62" s="746"/>
      <c r="D62" s="746"/>
      <c r="E62" s="746"/>
      <c r="F62" s="746"/>
      <c r="G62" s="746"/>
      <c r="H62" s="746"/>
      <c r="I62" s="746"/>
      <c r="J62" s="746"/>
      <c r="K62" s="746"/>
      <c r="L62" s="746"/>
      <c r="M62" s="746"/>
      <c r="N62" s="746"/>
      <c r="O62" s="746"/>
      <c r="P62" s="747"/>
      <c r="Q62" s="822"/>
      <c r="R62" s="823"/>
      <c r="S62" s="823"/>
      <c r="T62" s="823"/>
      <c r="U62" s="823"/>
      <c r="V62" s="823"/>
      <c r="W62" s="823"/>
      <c r="X62" s="823"/>
      <c r="Y62" s="823"/>
      <c r="Z62" s="823"/>
      <c r="AA62" s="823"/>
      <c r="AB62" s="823"/>
      <c r="AC62" s="823"/>
      <c r="AD62" s="823"/>
      <c r="AE62" s="824"/>
      <c r="AF62" s="751"/>
      <c r="AG62" s="752"/>
      <c r="AH62" s="752"/>
      <c r="AI62" s="752"/>
      <c r="AJ62" s="753"/>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390</v>
      </c>
      <c r="BK62" s="795"/>
      <c r="BL62" s="795"/>
      <c r="BM62" s="795"/>
      <c r="BN62" s="796"/>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5">
      <c r="A63" s="217" t="s">
        <v>371</v>
      </c>
      <c r="B63" s="780" t="s">
        <v>391</v>
      </c>
      <c r="C63" s="781"/>
      <c r="D63" s="781"/>
      <c r="E63" s="781"/>
      <c r="F63" s="781"/>
      <c r="G63" s="781"/>
      <c r="H63" s="781"/>
      <c r="I63" s="781"/>
      <c r="J63" s="781"/>
      <c r="K63" s="781"/>
      <c r="L63" s="781"/>
      <c r="M63" s="781"/>
      <c r="N63" s="781"/>
      <c r="O63" s="781"/>
      <c r="P63" s="782"/>
      <c r="Q63" s="827"/>
      <c r="R63" s="828"/>
      <c r="S63" s="828"/>
      <c r="T63" s="828"/>
      <c r="U63" s="828"/>
      <c r="V63" s="828"/>
      <c r="W63" s="828"/>
      <c r="X63" s="828"/>
      <c r="Y63" s="828"/>
      <c r="Z63" s="828"/>
      <c r="AA63" s="828"/>
      <c r="AB63" s="828"/>
      <c r="AC63" s="828"/>
      <c r="AD63" s="828"/>
      <c r="AE63" s="829"/>
      <c r="AF63" s="830">
        <v>3</v>
      </c>
      <c r="AG63" s="831"/>
      <c r="AH63" s="831"/>
      <c r="AI63" s="831"/>
      <c r="AJ63" s="832"/>
      <c r="AK63" s="833"/>
      <c r="AL63" s="828"/>
      <c r="AM63" s="828"/>
      <c r="AN63" s="828"/>
      <c r="AO63" s="828"/>
      <c r="AP63" s="831">
        <f>SUM(AP28:AT33)</f>
        <v>2810</v>
      </c>
      <c r="AQ63" s="831"/>
      <c r="AR63" s="831"/>
      <c r="AS63" s="831"/>
      <c r="AT63" s="831"/>
      <c r="AU63" s="831">
        <f>SUM(AU28:AY33)</f>
        <v>2258</v>
      </c>
      <c r="AV63" s="831"/>
      <c r="AW63" s="831"/>
      <c r="AX63" s="831"/>
      <c r="AY63" s="831"/>
      <c r="AZ63" s="835"/>
      <c r="BA63" s="835"/>
      <c r="BB63" s="835"/>
      <c r="BC63" s="835"/>
      <c r="BD63" s="835"/>
      <c r="BE63" s="836"/>
      <c r="BF63" s="836"/>
      <c r="BG63" s="836"/>
      <c r="BH63" s="836"/>
      <c r="BI63" s="837"/>
      <c r="BJ63" s="838" t="s">
        <v>113</v>
      </c>
      <c r="BK63" s="839"/>
      <c r="BL63" s="839"/>
      <c r="BM63" s="839"/>
      <c r="BN63" s="840"/>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5">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2">
      <c r="A66" s="730" t="s">
        <v>393</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1" t="s">
        <v>378</v>
      </c>
      <c r="AG66" s="802"/>
      <c r="AH66" s="802"/>
      <c r="AI66" s="802"/>
      <c r="AJ66" s="842"/>
      <c r="AK66" s="707" t="s">
        <v>379</v>
      </c>
      <c r="AL66" s="731"/>
      <c r="AM66" s="731"/>
      <c r="AN66" s="731"/>
      <c r="AO66" s="732"/>
      <c r="AP66" s="707" t="s">
        <v>380</v>
      </c>
      <c r="AQ66" s="708"/>
      <c r="AR66" s="708"/>
      <c r="AS66" s="708"/>
      <c r="AT66" s="709"/>
      <c r="AU66" s="707" t="s">
        <v>394</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9"/>
    </row>
    <row r="67" spans="1:131" s="200" customFormat="1" ht="26.25" customHeight="1" thickBot="1" x14ac:dyDescent="0.25">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3"/>
      <c r="AG67" s="805"/>
      <c r="AH67" s="805"/>
      <c r="AI67" s="805"/>
      <c r="AJ67" s="844"/>
      <c r="AK67" s="845"/>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9"/>
    </row>
    <row r="68" spans="1:131" s="200" customFormat="1" ht="26.25" customHeight="1" thickTop="1" x14ac:dyDescent="0.2">
      <c r="A68" s="211">
        <v>1</v>
      </c>
      <c r="B68" s="858" t="s">
        <v>554</v>
      </c>
      <c r="C68" s="859"/>
      <c r="D68" s="859"/>
      <c r="E68" s="859"/>
      <c r="F68" s="859"/>
      <c r="G68" s="859"/>
      <c r="H68" s="859"/>
      <c r="I68" s="859"/>
      <c r="J68" s="859"/>
      <c r="K68" s="859"/>
      <c r="L68" s="859"/>
      <c r="M68" s="859"/>
      <c r="N68" s="859"/>
      <c r="O68" s="859"/>
      <c r="P68" s="860"/>
      <c r="Q68" s="861">
        <v>925</v>
      </c>
      <c r="R68" s="855"/>
      <c r="S68" s="855"/>
      <c r="T68" s="855"/>
      <c r="U68" s="855"/>
      <c r="V68" s="855">
        <v>892</v>
      </c>
      <c r="W68" s="855"/>
      <c r="X68" s="855"/>
      <c r="Y68" s="855"/>
      <c r="Z68" s="855"/>
      <c r="AA68" s="855">
        <v>33</v>
      </c>
      <c r="AB68" s="855"/>
      <c r="AC68" s="855"/>
      <c r="AD68" s="855"/>
      <c r="AE68" s="855"/>
      <c r="AF68" s="855">
        <v>33</v>
      </c>
      <c r="AG68" s="855"/>
      <c r="AH68" s="855"/>
      <c r="AI68" s="855"/>
      <c r="AJ68" s="855"/>
      <c r="AK68" s="855">
        <v>32</v>
      </c>
      <c r="AL68" s="855"/>
      <c r="AM68" s="855"/>
      <c r="AN68" s="855"/>
      <c r="AO68" s="855"/>
      <c r="AP68" s="855">
        <v>223</v>
      </c>
      <c r="AQ68" s="855"/>
      <c r="AR68" s="855"/>
      <c r="AS68" s="855"/>
      <c r="AT68" s="855"/>
      <c r="AU68" s="855" t="s">
        <v>547</v>
      </c>
      <c r="AV68" s="855"/>
      <c r="AW68" s="855"/>
      <c r="AX68" s="855"/>
      <c r="AY68" s="855"/>
      <c r="AZ68" s="856"/>
      <c r="BA68" s="856"/>
      <c r="BB68" s="856"/>
      <c r="BC68" s="856"/>
      <c r="BD68" s="857"/>
      <c r="BE68" s="218"/>
      <c r="BF68" s="218"/>
      <c r="BG68" s="218"/>
      <c r="BH68" s="218"/>
      <c r="BI68" s="218"/>
      <c r="BJ68" s="218"/>
      <c r="BK68" s="218"/>
      <c r="BL68" s="218"/>
      <c r="BM68" s="218"/>
      <c r="BN68" s="218"/>
      <c r="BO68" s="218"/>
      <c r="BP68" s="218"/>
      <c r="BQ68" s="215">
        <v>62</v>
      </c>
      <c r="BR68" s="220"/>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9"/>
    </row>
    <row r="69" spans="1:131" s="200" customFormat="1" ht="26.25" customHeight="1" x14ac:dyDescent="0.2">
      <c r="A69" s="214">
        <v>2</v>
      </c>
      <c r="B69" s="862" t="s">
        <v>555</v>
      </c>
      <c r="C69" s="863"/>
      <c r="D69" s="863"/>
      <c r="E69" s="863"/>
      <c r="F69" s="863"/>
      <c r="G69" s="863"/>
      <c r="H69" s="863"/>
      <c r="I69" s="863"/>
      <c r="J69" s="863"/>
      <c r="K69" s="863"/>
      <c r="L69" s="863"/>
      <c r="M69" s="863"/>
      <c r="N69" s="863"/>
      <c r="O69" s="863"/>
      <c r="P69" s="864"/>
      <c r="Q69" s="865">
        <v>3749</v>
      </c>
      <c r="R69" s="820"/>
      <c r="S69" s="820"/>
      <c r="T69" s="820"/>
      <c r="U69" s="820"/>
      <c r="V69" s="820">
        <v>3671</v>
      </c>
      <c r="W69" s="820"/>
      <c r="X69" s="820"/>
      <c r="Y69" s="820"/>
      <c r="Z69" s="820"/>
      <c r="AA69" s="820">
        <v>78</v>
      </c>
      <c r="AB69" s="820"/>
      <c r="AC69" s="820"/>
      <c r="AD69" s="820"/>
      <c r="AE69" s="820"/>
      <c r="AF69" s="820">
        <v>78</v>
      </c>
      <c r="AG69" s="820"/>
      <c r="AH69" s="820"/>
      <c r="AI69" s="820"/>
      <c r="AJ69" s="820"/>
      <c r="AK69" s="820">
        <v>549</v>
      </c>
      <c r="AL69" s="820"/>
      <c r="AM69" s="820"/>
      <c r="AN69" s="820"/>
      <c r="AO69" s="820"/>
      <c r="AP69" s="820" t="s">
        <v>546</v>
      </c>
      <c r="AQ69" s="820"/>
      <c r="AR69" s="820"/>
      <c r="AS69" s="820"/>
      <c r="AT69" s="820"/>
      <c r="AU69" s="820" t="s">
        <v>546</v>
      </c>
      <c r="AV69" s="820"/>
      <c r="AW69" s="820"/>
      <c r="AX69" s="820"/>
      <c r="AY69" s="820"/>
      <c r="AZ69" s="866"/>
      <c r="BA69" s="866"/>
      <c r="BB69" s="866"/>
      <c r="BC69" s="866"/>
      <c r="BD69" s="867"/>
      <c r="BE69" s="218"/>
      <c r="BF69" s="218"/>
      <c r="BG69" s="218"/>
      <c r="BH69" s="218"/>
      <c r="BI69" s="218"/>
      <c r="BJ69" s="218"/>
      <c r="BK69" s="218"/>
      <c r="BL69" s="218"/>
      <c r="BM69" s="218"/>
      <c r="BN69" s="218"/>
      <c r="BO69" s="218"/>
      <c r="BP69" s="218"/>
      <c r="BQ69" s="215">
        <v>63</v>
      </c>
      <c r="BR69" s="220"/>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9"/>
    </row>
    <row r="70" spans="1:131" s="200" customFormat="1" ht="26.25" customHeight="1" x14ac:dyDescent="0.2">
      <c r="A70" s="214">
        <v>3</v>
      </c>
      <c r="B70" s="862" t="s">
        <v>541</v>
      </c>
      <c r="C70" s="863"/>
      <c r="D70" s="863"/>
      <c r="E70" s="863"/>
      <c r="F70" s="863"/>
      <c r="G70" s="863"/>
      <c r="H70" s="863"/>
      <c r="I70" s="863"/>
      <c r="J70" s="863"/>
      <c r="K70" s="863"/>
      <c r="L70" s="863"/>
      <c r="M70" s="863"/>
      <c r="N70" s="863"/>
      <c r="O70" s="863"/>
      <c r="P70" s="864"/>
      <c r="Q70" s="865">
        <v>1251</v>
      </c>
      <c r="R70" s="820"/>
      <c r="S70" s="820"/>
      <c r="T70" s="820"/>
      <c r="U70" s="820"/>
      <c r="V70" s="820">
        <v>1230</v>
      </c>
      <c r="W70" s="820"/>
      <c r="X70" s="820"/>
      <c r="Y70" s="820"/>
      <c r="Z70" s="820"/>
      <c r="AA70" s="820">
        <v>21</v>
      </c>
      <c r="AB70" s="820"/>
      <c r="AC70" s="820"/>
      <c r="AD70" s="820"/>
      <c r="AE70" s="820"/>
      <c r="AF70" s="820">
        <v>14</v>
      </c>
      <c r="AG70" s="820"/>
      <c r="AH70" s="820"/>
      <c r="AI70" s="820"/>
      <c r="AJ70" s="820"/>
      <c r="AK70" s="820" t="s">
        <v>547</v>
      </c>
      <c r="AL70" s="820"/>
      <c r="AM70" s="820"/>
      <c r="AN70" s="820"/>
      <c r="AO70" s="820"/>
      <c r="AP70" s="820">
        <v>1084</v>
      </c>
      <c r="AQ70" s="820"/>
      <c r="AR70" s="820"/>
      <c r="AS70" s="820"/>
      <c r="AT70" s="820"/>
      <c r="AU70" s="820" t="s">
        <v>546</v>
      </c>
      <c r="AV70" s="820"/>
      <c r="AW70" s="820"/>
      <c r="AX70" s="820"/>
      <c r="AY70" s="820"/>
      <c r="AZ70" s="866"/>
      <c r="BA70" s="866"/>
      <c r="BB70" s="866"/>
      <c r="BC70" s="866"/>
      <c r="BD70" s="867"/>
      <c r="BE70" s="218"/>
      <c r="BF70" s="218"/>
      <c r="BG70" s="218"/>
      <c r="BH70" s="218"/>
      <c r="BI70" s="218"/>
      <c r="BJ70" s="218"/>
      <c r="BK70" s="218"/>
      <c r="BL70" s="218"/>
      <c r="BM70" s="218"/>
      <c r="BN70" s="218"/>
      <c r="BO70" s="218"/>
      <c r="BP70" s="218"/>
      <c r="BQ70" s="215">
        <v>64</v>
      </c>
      <c r="BR70" s="220"/>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9"/>
    </row>
    <row r="71" spans="1:131" s="200" customFormat="1" ht="26.25" customHeight="1" x14ac:dyDescent="0.2">
      <c r="A71" s="214">
        <v>4</v>
      </c>
      <c r="B71" s="862" t="s">
        <v>542</v>
      </c>
      <c r="C71" s="863"/>
      <c r="D71" s="863"/>
      <c r="E71" s="863"/>
      <c r="F71" s="863"/>
      <c r="G71" s="863"/>
      <c r="H71" s="863"/>
      <c r="I71" s="863"/>
      <c r="J71" s="863"/>
      <c r="K71" s="863"/>
      <c r="L71" s="863"/>
      <c r="M71" s="863"/>
      <c r="N71" s="863"/>
      <c r="O71" s="863"/>
      <c r="P71" s="864"/>
      <c r="Q71" s="865">
        <v>6316</v>
      </c>
      <c r="R71" s="820"/>
      <c r="S71" s="820"/>
      <c r="T71" s="820"/>
      <c r="U71" s="820"/>
      <c r="V71" s="820">
        <v>6286</v>
      </c>
      <c r="W71" s="820"/>
      <c r="X71" s="820"/>
      <c r="Y71" s="820"/>
      <c r="Z71" s="820"/>
      <c r="AA71" s="820">
        <v>30</v>
      </c>
      <c r="AB71" s="820"/>
      <c r="AC71" s="820"/>
      <c r="AD71" s="820"/>
      <c r="AE71" s="820"/>
      <c r="AF71" s="820">
        <v>30</v>
      </c>
      <c r="AG71" s="820"/>
      <c r="AH71" s="820"/>
      <c r="AI71" s="820"/>
      <c r="AJ71" s="820"/>
      <c r="AK71" s="820">
        <v>171</v>
      </c>
      <c r="AL71" s="820"/>
      <c r="AM71" s="820"/>
      <c r="AN71" s="820"/>
      <c r="AO71" s="820"/>
      <c r="AP71" s="820" t="s">
        <v>547</v>
      </c>
      <c r="AQ71" s="820"/>
      <c r="AR71" s="820"/>
      <c r="AS71" s="820"/>
      <c r="AT71" s="820"/>
      <c r="AU71" s="820" t="s">
        <v>546</v>
      </c>
      <c r="AV71" s="820"/>
      <c r="AW71" s="820"/>
      <c r="AX71" s="820"/>
      <c r="AY71" s="820"/>
      <c r="AZ71" s="866"/>
      <c r="BA71" s="866"/>
      <c r="BB71" s="866"/>
      <c r="BC71" s="866"/>
      <c r="BD71" s="867"/>
      <c r="BE71" s="218"/>
      <c r="BF71" s="218"/>
      <c r="BG71" s="218"/>
      <c r="BH71" s="218"/>
      <c r="BI71" s="218"/>
      <c r="BJ71" s="218"/>
      <c r="BK71" s="218"/>
      <c r="BL71" s="218"/>
      <c r="BM71" s="218"/>
      <c r="BN71" s="218"/>
      <c r="BO71" s="218"/>
      <c r="BP71" s="218"/>
      <c r="BQ71" s="215">
        <v>65</v>
      </c>
      <c r="BR71" s="220"/>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9"/>
    </row>
    <row r="72" spans="1:131" s="200" customFormat="1" ht="26.25" customHeight="1" x14ac:dyDescent="0.2">
      <c r="A72" s="214">
        <v>5</v>
      </c>
      <c r="B72" s="862" t="s">
        <v>543</v>
      </c>
      <c r="C72" s="863"/>
      <c r="D72" s="863"/>
      <c r="E72" s="863"/>
      <c r="F72" s="863"/>
      <c r="G72" s="863"/>
      <c r="H72" s="863"/>
      <c r="I72" s="863"/>
      <c r="J72" s="863"/>
      <c r="K72" s="863"/>
      <c r="L72" s="863"/>
      <c r="M72" s="863"/>
      <c r="N72" s="863"/>
      <c r="O72" s="863"/>
      <c r="P72" s="864"/>
      <c r="Q72" s="865">
        <v>290</v>
      </c>
      <c r="R72" s="820"/>
      <c r="S72" s="820"/>
      <c r="T72" s="820"/>
      <c r="U72" s="820"/>
      <c r="V72" s="820">
        <v>253</v>
      </c>
      <c r="W72" s="820"/>
      <c r="X72" s="820"/>
      <c r="Y72" s="820"/>
      <c r="Z72" s="820"/>
      <c r="AA72" s="820">
        <v>37</v>
      </c>
      <c r="AB72" s="820"/>
      <c r="AC72" s="820"/>
      <c r="AD72" s="820"/>
      <c r="AE72" s="820"/>
      <c r="AF72" s="820">
        <v>37</v>
      </c>
      <c r="AG72" s="820"/>
      <c r="AH72" s="820"/>
      <c r="AI72" s="820"/>
      <c r="AJ72" s="820"/>
      <c r="AK72" s="820">
        <v>26</v>
      </c>
      <c r="AL72" s="820"/>
      <c r="AM72" s="820"/>
      <c r="AN72" s="820"/>
      <c r="AO72" s="820"/>
      <c r="AP72" s="820" t="s">
        <v>547</v>
      </c>
      <c r="AQ72" s="820"/>
      <c r="AR72" s="820"/>
      <c r="AS72" s="820"/>
      <c r="AT72" s="820"/>
      <c r="AU72" s="820" t="s">
        <v>547</v>
      </c>
      <c r="AV72" s="820"/>
      <c r="AW72" s="820"/>
      <c r="AX72" s="820"/>
      <c r="AY72" s="820"/>
      <c r="AZ72" s="866"/>
      <c r="BA72" s="866"/>
      <c r="BB72" s="866"/>
      <c r="BC72" s="866"/>
      <c r="BD72" s="867"/>
      <c r="BE72" s="218"/>
      <c r="BF72" s="218"/>
      <c r="BG72" s="218"/>
      <c r="BH72" s="218"/>
      <c r="BI72" s="218"/>
      <c r="BJ72" s="218"/>
      <c r="BK72" s="218"/>
      <c r="BL72" s="218"/>
      <c r="BM72" s="218"/>
      <c r="BN72" s="218"/>
      <c r="BO72" s="218"/>
      <c r="BP72" s="218"/>
      <c r="BQ72" s="215">
        <v>66</v>
      </c>
      <c r="BR72" s="220"/>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9"/>
    </row>
    <row r="73" spans="1:131" s="200" customFormat="1" ht="26.25" customHeight="1" x14ac:dyDescent="0.2">
      <c r="A73" s="214">
        <v>6</v>
      </c>
      <c r="B73" s="862" t="s">
        <v>544</v>
      </c>
      <c r="C73" s="863"/>
      <c r="D73" s="863"/>
      <c r="E73" s="863"/>
      <c r="F73" s="863"/>
      <c r="G73" s="863"/>
      <c r="H73" s="863"/>
      <c r="I73" s="863"/>
      <c r="J73" s="863"/>
      <c r="K73" s="863"/>
      <c r="L73" s="863"/>
      <c r="M73" s="863"/>
      <c r="N73" s="863"/>
      <c r="O73" s="863"/>
      <c r="P73" s="864"/>
      <c r="Q73" s="865">
        <v>110694</v>
      </c>
      <c r="R73" s="820"/>
      <c r="S73" s="820"/>
      <c r="T73" s="820"/>
      <c r="U73" s="820"/>
      <c r="V73" s="820">
        <v>107375</v>
      </c>
      <c r="W73" s="820"/>
      <c r="X73" s="820"/>
      <c r="Y73" s="820"/>
      <c r="Z73" s="820"/>
      <c r="AA73" s="820">
        <v>3318</v>
      </c>
      <c r="AB73" s="820"/>
      <c r="AC73" s="820"/>
      <c r="AD73" s="820"/>
      <c r="AE73" s="820"/>
      <c r="AF73" s="820">
        <v>3318</v>
      </c>
      <c r="AG73" s="820"/>
      <c r="AH73" s="820"/>
      <c r="AI73" s="820"/>
      <c r="AJ73" s="820"/>
      <c r="AK73" s="820" t="s">
        <v>548</v>
      </c>
      <c r="AL73" s="820"/>
      <c r="AM73" s="820"/>
      <c r="AN73" s="820"/>
      <c r="AO73" s="820"/>
      <c r="AP73" s="820" t="s">
        <v>549</v>
      </c>
      <c r="AQ73" s="820"/>
      <c r="AR73" s="820"/>
      <c r="AS73" s="820"/>
      <c r="AT73" s="820"/>
      <c r="AU73" s="820" t="s">
        <v>547</v>
      </c>
      <c r="AV73" s="820"/>
      <c r="AW73" s="820"/>
      <c r="AX73" s="820"/>
      <c r="AY73" s="820"/>
      <c r="AZ73" s="866"/>
      <c r="BA73" s="866"/>
      <c r="BB73" s="866"/>
      <c r="BC73" s="866"/>
      <c r="BD73" s="867"/>
      <c r="BE73" s="218"/>
      <c r="BF73" s="218"/>
      <c r="BG73" s="218"/>
      <c r="BH73" s="218"/>
      <c r="BI73" s="218"/>
      <c r="BJ73" s="218"/>
      <c r="BK73" s="218"/>
      <c r="BL73" s="218"/>
      <c r="BM73" s="218"/>
      <c r="BN73" s="218"/>
      <c r="BO73" s="218"/>
      <c r="BP73" s="218"/>
      <c r="BQ73" s="215">
        <v>67</v>
      </c>
      <c r="BR73" s="220"/>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9"/>
    </row>
    <row r="74" spans="1:131" s="200" customFormat="1" ht="26.25" customHeight="1" x14ac:dyDescent="0.2">
      <c r="A74" s="214">
        <v>7</v>
      </c>
      <c r="B74" s="862" t="s">
        <v>545</v>
      </c>
      <c r="C74" s="863"/>
      <c r="D74" s="863"/>
      <c r="E74" s="863"/>
      <c r="F74" s="863"/>
      <c r="G74" s="863"/>
      <c r="H74" s="863"/>
      <c r="I74" s="863"/>
      <c r="J74" s="863"/>
      <c r="K74" s="863"/>
      <c r="L74" s="863"/>
      <c r="M74" s="863"/>
      <c r="N74" s="863"/>
      <c r="O74" s="863"/>
      <c r="P74" s="864"/>
      <c r="Q74" s="865">
        <v>1988</v>
      </c>
      <c r="R74" s="820"/>
      <c r="S74" s="820"/>
      <c r="T74" s="820"/>
      <c r="U74" s="820"/>
      <c r="V74" s="820">
        <v>1826</v>
      </c>
      <c r="W74" s="820"/>
      <c r="X74" s="820"/>
      <c r="Y74" s="820"/>
      <c r="Z74" s="820"/>
      <c r="AA74" s="820">
        <v>161</v>
      </c>
      <c r="AB74" s="820"/>
      <c r="AC74" s="820"/>
      <c r="AD74" s="820"/>
      <c r="AE74" s="820"/>
      <c r="AF74" s="820">
        <v>1343</v>
      </c>
      <c r="AG74" s="820"/>
      <c r="AH74" s="820"/>
      <c r="AI74" s="820"/>
      <c r="AJ74" s="820"/>
      <c r="AK74" s="820">
        <v>382</v>
      </c>
      <c r="AL74" s="820"/>
      <c r="AM74" s="820"/>
      <c r="AN74" s="820"/>
      <c r="AO74" s="820"/>
      <c r="AP74" s="820">
        <v>840</v>
      </c>
      <c r="AQ74" s="820"/>
      <c r="AR74" s="820"/>
      <c r="AS74" s="820"/>
      <c r="AT74" s="820"/>
      <c r="AU74" s="820" t="s">
        <v>546</v>
      </c>
      <c r="AV74" s="820"/>
      <c r="AW74" s="820"/>
      <c r="AX74" s="820"/>
      <c r="AY74" s="820"/>
      <c r="AZ74" s="866"/>
      <c r="BA74" s="866"/>
      <c r="BB74" s="866"/>
      <c r="BC74" s="866"/>
      <c r="BD74" s="867"/>
      <c r="BE74" s="218"/>
      <c r="BF74" s="218"/>
      <c r="BG74" s="218"/>
      <c r="BH74" s="218"/>
      <c r="BI74" s="218"/>
      <c r="BJ74" s="218"/>
      <c r="BK74" s="218"/>
      <c r="BL74" s="218"/>
      <c r="BM74" s="218"/>
      <c r="BN74" s="218"/>
      <c r="BO74" s="218"/>
      <c r="BP74" s="218"/>
      <c r="BQ74" s="215">
        <v>68</v>
      </c>
      <c r="BR74" s="220"/>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9"/>
    </row>
    <row r="75" spans="1:131" s="200" customFormat="1" ht="26.25" customHeight="1" x14ac:dyDescent="0.2">
      <c r="A75" s="214">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8"/>
      <c r="BF75" s="218"/>
      <c r="BG75" s="218"/>
      <c r="BH75" s="218"/>
      <c r="BI75" s="218"/>
      <c r="BJ75" s="218"/>
      <c r="BK75" s="218"/>
      <c r="BL75" s="218"/>
      <c r="BM75" s="218"/>
      <c r="BN75" s="218"/>
      <c r="BO75" s="218"/>
      <c r="BP75" s="218"/>
      <c r="BQ75" s="215">
        <v>69</v>
      </c>
      <c r="BR75" s="220"/>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9"/>
    </row>
    <row r="76" spans="1:131" s="200" customFormat="1" ht="26.25" customHeight="1" x14ac:dyDescent="0.2">
      <c r="A76" s="214">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8"/>
      <c r="BF76" s="218"/>
      <c r="BG76" s="218"/>
      <c r="BH76" s="218"/>
      <c r="BI76" s="218"/>
      <c r="BJ76" s="218"/>
      <c r="BK76" s="218"/>
      <c r="BL76" s="218"/>
      <c r="BM76" s="218"/>
      <c r="BN76" s="218"/>
      <c r="BO76" s="218"/>
      <c r="BP76" s="218"/>
      <c r="BQ76" s="215">
        <v>70</v>
      </c>
      <c r="BR76" s="220"/>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9"/>
    </row>
    <row r="77" spans="1:131" s="200" customFormat="1" ht="26.25" customHeight="1" x14ac:dyDescent="0.2">
      <c r="A77" s="214">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8"/>
      <c r="BF77" s="218"/>
      <c r="BG77" s="218"/>
      <c r="BH77" s="218"/>
      <c r="BI77" s="218"/>
      <c r="BJ77" s="218"/>
      <c r="BK77" s="218"/>
      <c r="BL77" s="218"/>
      <c r="BM77" s="218"/>
      <c r="BN77" s="218"/>
      <c r="BO77" s="218"/>
      <c r="BP77" s="218"/>
      <c r="BQ77" s="215">
        <v>71</v>
      </c>
      <c r="BR77" s="220"/>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9"/>
    </row>
    <row r="78" spans="1:131" s="200" customFormat="1" ht="26.25" customHeight="1" x14ac:dyDescent="0.2">
      <c r="A78" s="214">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8"/>
      <c r="BF78" s="218"/>
      <c r="BG78" s="218"/>
      <c r="BH78" s="218"/>
      <c r="BI78" s="218"/>
      <c r="BJ78" s="221"/>
      <c r="BK78" s="221"/>
      <c r="BL78" s="221"/>
      <c r="BM78" s="221"/>
      <c r="BN78" s="221"/>
      <c r="BO78" s="218"/>
      <c r="BP78" s="218"/>
      <c r="BQ78" s="215">
        <v>72</v>
      </c>
      <c r="BR78" s="220"/>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9"/>
    </row>
    <row r="79" spans="1:131" s="200" customFormat="1" ht="26.25" customHeight="1" x14ac:dyDescent="0.2">
      <c r="A79" s="214">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8"/>
      <c r="BF79" s="218"/>
      <c r="BG79" s="218"/>
      <c r="BH79" s="218"/>
      <c r="BI79" s="218"/>
      <c r="BJ79" s="221"/>
      <c r="BK79" s="221"/>
      <c r="BL79" s="221"/>
      <c r="BM79" s="221"/>
      <c r="BN79" s="221"/>
      <c r="BO79" s="218"/>
      <c r="BP79" s="218"/>
      <c r="BQ79" s="215">
        <v>73</v>
      </c>
      <c r="BR79" s="220"/>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9"/>
    </row>
    <row r="80" spans="1:131" s="200" customFormat="1" ht="26.25" customHeight="1" x14ac:dyDescent="0.2">
      <c r="A80" s="214">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8"/>
      <c r="BF80" s="218"/>
      <c r="BG80" s="218"/>
      <c r="BH80" s="218"/>
      <c r="BI80" s="218"/>
      <c r="BJ80" s="218"/>
      <c r="BK80" s="218"/>
      <c r="BL80" s="218"/>
      <c r="BM80" s="218"/>
      <c r="BN80" s="218"/>
      <c r="BO80" s="218"/>
      <c r="BP80" s="218"/>
      <c r="BQ80" s="215">
        <v>74</v>
      </c>
      <c r="BR80" s="220"/>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9"/>
    </row>
    <row r="81" spans="1:131" s="200" customFormat="1" ht="26.25" customHeight="1" x14ac:dyDescent="0.2">
      <c r="A81" s="214">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8"/>
      <c r="BF81" s="218"/>
      <c r="BG81" s="218"/>
      <c r="BH81" s="218"/>
      <c r="BI81" s="218"/>
      <c r="BJ81" s="218"/>
      <c r="BK81" s="218"/>
      <c r="BL81" s="218"/>
      <c r="BM81" s="218"/>
      <c r="BN81" s="218"/>
      <c r="BO81" s="218"/>
      <c r="BP81" s="218"/>
      <c r="BQ81" s="215">
        <v>75</v>
      </c>
      <c r="BR81" s="220"/>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9"/>
    </row>
    <row r="82" spans="1:131" s="200" customFormat="1" ht="26.25" customHeight="1" x14ac:dyDescent="0.2">
      <c r="A82" s="214">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8"/>
      <c r="BF82" s="218"/>
      <c r="BG82" s="218"/>
      <c r="BH82" s="218"/>
      <c r="BI82" s="218"/>
      <c r="BJ82" s="218"/>
      <c r="BK82" s="218"/>
      <c r="BL82" s="218"/>
      <c r="BM82" s="218"/>
      <c r="BN82" s="218"/>
      <c r="BO82" s="218"/>
      <c r="BP82" s="218"/>
      <c r="BQ82" s="215">
        <v>76</v>
      </c>
      <c r="BR82" s="220"/>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9"/>
    </row>
    <row r="83" spans="1:131" s="200" customFormat="1" ht="26.25" customHeight="1" x14ac:dyDescent="0.2">
      <c r="A83" s="214">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8"/>
      <c r="BF83" s="218"/>
      <c r="BG83" s="218"/>
      <c r="BH83" s="218"/>
      <c r="BI83" s="218"/>
      <c r="BJ83" s="218"/>
      <c r="BK83" s="218"/>
      <c r="BL83" s="218"/>
      <c r="BM83" s="218"/>
      <c r="BN83" s="218"/>
      <c r="BO83" s="218"/>
      <c r="BP83" s="218"/>
      <c r="BQ83" s="215">
        <v>77</v>
      </c>
      <c r="BR83" s="220"/>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9"/>
    </row>
    <row r="84" spans="1:131" s="200" customFormat="1" ht="26.25" customHeight="1" x14ac:dyDescent="0.2">
      <c r="A84" s="214">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8"/>
      <c r="BF84" s="218"/>
      <c r="BG84" s="218"/>
      <c r="BH84" s="218"/>
      <c r="BI84" s="218"/>
      <c r="BJ84" s="218"/>
      <c r="BK84" s="218"/>
      <c r="BL84" s="218"/>
      <c r="BM84" s="218"/>
      <c r="BN84" s="218"/>
      <c r="BO84" s="218"/>
      <c r="BP84" s="218"/>
      <c r="BQ84" s="215">
        <v>78</v>
      </c>
      <c r="BR84" s="220"/>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9"/>
    </row>
    <row r="85" spans="1:131" s="200" customFormat="1" ht="26.25" customHeight="1" x14ac:dyDescent="0.2">
      <c r="A85" s="214">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8"/>
      <c r="BF85" s="218"/>
      <c r="BG85" s="218"/>
      <c r="BH85" s="218"/>
      <c r="BI85" s="218"/>
      <c r="BJ85" s="218"/>
      <c r="BK85" s="218"/>
      <c r="BL85" s="218"/>
      <c r="BM85" s="218"/>
      <c r="BN85" s="218"/>
      <c r="BO85" s="218"/>
      <c r="BP85" s="218"/>
      <c r="BQ85" s="215">
        <v>79</v>
      </c>
      <c r="BR85" s="220"/>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9"/>
    </row>
    <row r="86" spans="1:131" s="200" customFormat="1" ht="26.25" customHeight="1" x14ac:dyDescent="0.2">
      <c r="A86" s="214">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8"/>
      <c r="BF86" s="218"/>
      <c r="BG86" s="218"/>
      <c r="BH86" s="218"/>
      <c r="BI86" s="218"/>
      <c r="BJ86" s="218"/>
      <c r="BK86" s="218"/>
      <c r="BL86" s="218"/>
      <c r="BM86" s="218"/>
      <c r="BN86" s="218"/>
      <c r="BO86" s="218"/>
      <c r="BP86" s="218"/>
      <c r="BQ86" s="215">
        <v>80</v>
      </c>
      <c r="BR86" s="220"/>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9"/>
    </row>
    <row r="87" spans="1:131" s="200" customFormat="1" ht="26.25" customHeight="1" x14ac:dyDescent="0.2">
      <c r="A87" s="222">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8"/>
      <c r="BF87" s="218"/>
      <c r="BG87" s="218"/>
      <c r="BH87" s="218"/>
      <c r="BI87" s="218"/>
      <c r="BJ87" s="218"/>
      <c r="BK87" s="218"/>
      <c r="BL87" s="218"/>
      <c r="BM87" s="218"/>
      <c r="BN87" s="218"/>
      <c r="BO87" s="218"/>
      <c r="BP87" s="218"/>
      <c r="BQ87" s="215">
        <v>81</v>
      </c>
      <c r="BR87" s="220"/>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9"/>
    </row>
    <row r="88" spans="1:131" s="200" customFormat="1" ht="26.25" customHeight="1" thickBot="1" x14ac:dyDescent="0.25">
      <c r="A88" s="217" t="s">
        <v>371</v>
      </c>
      <c r="B88" s="780" t="s">
        <v>395</v>
      </c>
      <c r="C88" s="781"/>
      <c r="D88" s="781"/>
      <c r="E88" s="781"/>
      <c r="F88" s="781"/>
      <c r="G88" s="781"/>
      <c r="H88" s="781"/>
      <c r="I88" s="781"/>
      <c r="J88" s="781"/>
      <c r="K88" s="781"/>
      <c r="L88" s="781"/>
      <c r="M88" s="781"/>
      <c r="N88" s="781"/>
      <c r="O88" s="781"/>
      <c r="P88" s="782"/>
      <c r="Q88" s="827"/>
      <c r="R88" s="828"/>
      <c r="S88" s="828"/>
      <c r="T88" s="828"/>
      <c r="U88" s="828"/>
      <c r="V88" s="828"/>
      <c r="W88" s="828"/>
      <c r="X88" s="828"/>
      <c r="Y88" s="828"/>
      <c r="Z88" s="828"/>
      <c r="AA88" s="828"/>
      <c r="AB88" s="828"/>
      <c r="AC88" s="828"/>
      <c r="AD88" s="828"/>
      <c r="AE88" s="828"/>
      <c r="AF88" s="831">
        <f>SUM(AF68:AJ74)</f>
        <v>4853</v>
      </c>
      <c r="AG88" s="831"/>
      <c r="AH88" s="831"/>
      <c r="AI88" s="831"/>
      <c r="AJ88" s="831"/>
      <c r="AK88" s="828"/>
      <c r="AL88" s="828"/>
      <c r="AM88" s="828"/>
      <c r="AN88" s="828"/>
      <c r="AO88" s="828"/>
      <c r="AP88" s="831">
        <f>SUM(AP68:AT74)</f>
        <v>2147</v>
      </c>
      <c r="AQ88" s="831"/>
      <c r="AR88" s="831"/>
      <c r="AS88" s="831"/>
      <c r="AT88" s="831"/>
      <c r="AU88" s="831"/>
      <c r="AV88" s="831"/>
      <c r="AW88" s="831"/>
      <c r="AX88" s="831"/>
      <c r="AY88" s="831"/>
      <c r="AZ88" s="836"/>
      <c r="BA88" s="836"/>
      <c r="BB88" s="836"/>
      <c r="BC88" s="836"/>
      <c r="BD88" s="837"/>
      <c r="BE88" s="218"/>
      <c r="BF88" s="218"/>
      <c r="BG88" s="218"/>
      <c r="BH88" s="218"/>
      <c r="BI88" s="218"/>
      <c r="BJ88" s="218"/>
      <c r="BK88" s="218"/>
      <c r="BL88" s="218"/>
      <c r="BM88" s="218"/>
      <c r="BN88" s="218"/>
      <c r="BO88" s="218"/>
      <c r="BP88" s="218"/>
      <c r="BQ88" s="215">
        <v>82</v>
      </c>
      <c r="BR88" s="220"/>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396</v>
      </c>
      <c r="BS102" s="781"/>
      <c r="BT102" s="781"/>
      <c r="BU102" s="781"/>
      <c r="BV102" s="781"/>
      <c r="BW102" s="781"/>
      <c r="BX102" s="781"/>
      <c r="BY102" s="781"/>
      <c r="BZ102" s="781"/>
      <c r="CA102" s="781"/>
      <c r="CB102" s="781"/>
      <c r="CC102" s="781"/>
      <c r="CD102" s="781"/>
      <c r="CE102" s="781"/>
      <c r="CF102" s="781"/>
      <c r="CG102" s="782"/>
      <c r="CH102" s="878"/>
      <c r="CI102" s="879"/>
      <c r="CJ102" s="879"/>
      <c r="CK102" s="879"/>
      <c r="CL102" s="880"/>
      <c r="CM102" s="878"/>
      <c r="CN102" s="879"/>
      <c r="CO102" s="879"/>
      <c r="CP102" s="879"/>
      <c r="CQ102" s="880"/>
      <c r="CR102" s="881">
        <f>SUM(CR7:CV8)</f>
        <v>7</v>
      </c>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5"/>
      <c r="DW102" s="906"/>
      <c r="DX102" s="906"/>
      <c r="DY102" s="906"/>
      <c r="DZ102" s="907"/>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8" t="s">
        <v>397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09" t="s">
        <v>398</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10" t="s">
        <v>401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9" customFormat="1" ht="26.25" customHeight="1" x14ac:dyDescent="0.2">
      <c r="A109" s="903" t="s">
        <v>403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404</v>
      </c>
      <c r="AB109" s="884"/>
      <c r="AC109" s="884"/>
      <c r="AD109" s="884"/>
      <c r="AE109" s="885"/>
      <c r="AF109" s="883" t="s">
        <v>289</v>
      </c>
      <c r="AG109" s="884"/>
      <c r="AH109" s="884"/>
      <c r="AI109" s="884"/>
      <c r="AJ109" s="885"/>
      <c r="AK109" s="883" t="s">
        <v>288</v>
      </c>
      <c r="AL109" s="884"/>
      <c r="AM109" s="884"/>
      <c r="AN109" s="884"/>
      <c r="AO109" s="885"/>
      <c r="AP109" s="883" t="s">
        <v>405</v>
      </c>
      <c r="AQ109" s="884"/>
      <c r="AR109" s="884"/>
      <c r="AS109" s="884"/>
      <c r="AT109" s="886"/>
      <c r="AU109" s="903" t="s">
        <v>403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404</v>
      </c>
      <c r="BR109" s="884"/>
      <c r="BS109" s="884"/>
      <c r="BT109" s="884"/>
      <c r="BU109" s="885"/>
      <c r="BV109" s="883" t="s">
        <v>289</v>
      </c>
      <c r="BW109" s="884"/>
      <c r="BX109" s="884"/>
      <c r="BY109" s="884"/>
      <c r="BZ109" s="885"/>
      <c r="CA109" s="883" t="s">
        <v>288</v>
      </c>
      <c r="CB109" s="884"/>
      <c r="CC109" s="884"/>
      <c r="CD109" s="884"/>
      <c r="CE109" s="885"/>
      <c r="CF109" s="904" t="s">
        <v>405</v>
      </c>
      <c r="CG109" s="904"/>
      <c r="CH109" s="904"/>
      <c r="CI109" s="904"/>
      <c r="CJ109" s="904"/>
      <c r="CK109" s="883" t="s">
        <v>406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404</v>
      </c>
      <c r="DH109" s="884"/>
      <c r="DI109" s="884"/>
      <c r="DJ109" s="884"/>
      <c r="DK109" s="885"/>
      <c r="DL109" s="883" t="s">
        <v>289</v>
      </c>
      <c r="DM109" s="884"/>
      <c r="DN109" s="884"/>
      <c r="DO109" s="884"/>
      <c r="DP109" s="885"/>
      <c r="DQ109" s="883" t="s">
        <v>288</v>
      </c>
      <c r="DR109" s="884"/>
      <c r="DS109" s="884"/>
      <c r="DT109" s="884"/>
      <c r="DU109" s="885"/>
      <c r="DV109" s="883" t="s">
        <v>405</v>
      </c>
      <c r="DW109" s="884"/>
      <c r="DX109" s="884"/>
      <c r="DY109" s="884"/>
      <c r="DZ109" s="886"/>
    </row>
    <row r="110" spans="1:131" s="199" customFormat="1" ht="26.25" customHeight="1" x14ac:dyDescent="0.2">
      <c r="A110" s="887" t="s">
        <v>407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1377809</v>
      </c>
      <c r="AB110" s="891"/>
      <c r="AC110" s="891"/>
      <c r="AD110" s="891"/>
      <c r="AE110" s="892"/>
      <c r="AF110" s="893">
        <v>1359722</v>
      </c>
      <c r="AG110" s="891"/>
      <c r="AH110" s="891"/>
      <c r="AI110" s="891"/>
      <c r="AJ110" s="892"/>
      <c r="AK110" s="893">
        <v>1273081</v>
      </c>
      <c r="AL110" s="891"/>
      <c r="AM110" s="891"/>
      <c r="AN110" s="891"/>
      <c r="AO110" s="892"/>
      <c r="AP110" s="894">
        <v>45.7</v>
      </c>
      <c r="AQ110" s="895"/>
      <c r="AR110" s="895"/>
      <c r="AS110" s="895"/>
      <c r="AT110" s="896"/>
      <c r="AU110" s="897" t="s">
        <v>62</v>
      </c>
      <c r="AV110" s="898"/>
      <c r="AW110" s="898"/>
      <c r="AX110" s="898"/>
      <c r="AY110" s="898"/>
      <c r="AZ110" s="939" t="s">
        <v>408</v>
      </c>
      <c r="BA110" s="888"/>
      <c r="BB110" s="888"/>
      <c r="BC110" s="888"/>
      <c r="BD110" s="888"/>
      <c r="BE110" s="888"/>
      <c r="BF110" s="888"/>
      <c r="BG110" s="888"/>
      <c r="BH110" s="888"/>
      <c r="BI110" s="888"/>
      <c r="BJ110" s="888"/>
      <c r="BK110" s="888"/>
      <c r="BL110" s="888"/>
      <c r="BM110" s="888"/>
      <c r="BN110" s="888"/>
      <c r="BO110" s="888"/>
      <c r="BP110" s="889"/>
      <c r="BQ110" s="925">
        <v>10402270</v>
      </c>
      <c r="BR110" s="926"/>
      <c r="BS110" s="926"/>
      <c r="BT110" s="926"/>
      <c r="BU110" s="926"/>
      <c r="BV110" s="926">
        <v>10469383</v>
      </c>
      <c r="BW110" s="926"/>
      <c r="BX110" s="926"/>
      <c r="BY110" s="926"/>
      <c r="BZ110" s="926"/>
      <c r="CA110" s="926">
        <v>9903229</v>
      </c>
      <c r="CB110" s="926"/>
      <c r="CC110" s="926"/>
      <c r="CD110" s="926"/>
      <c r="CE110" s="926"/>
      <c r="CF110" s="940">
        <v>355.5</v>
      </c>
      <c r="CG110" s="941"/>
      <c r="CH110" s="941"/>
      <c r="CI110" s="941"/>
      <c r="CJ110" s="941"/>
      <c r="CK110" s="942" t="s">
        <v>409</v>
      </c>
      <c r="CL110" s="943"/>
      <c r="CM110" s="922" t="s">
        <v>410</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113</v>
      </c>
      <c r="DH110" s="926"/>
      <c r="DI110" s="926"/>
      <c r="DJ110" s="926"/>
      <c r="DK110" s="926"/>
      <c r="DL110" s="926" t="s">
        <v>113</v>
      </c>
      <c r="DM110" s="926"/>
      <c r="DN110" s="926"/>
      <c r="DO110" s="926"/>
      <c r="DP110" s="926"/>
      <c r="DQ110" s="926" t="s">
        <v>113</v>
      </c>
      <c r="DR110" s="926"/>
      <c r="DS110" s="926"/>
      <c r="DT110" s="926"/>
      <c r="DU110" s="926"/>
      <c r="DV110" s="927" t="s">
        <v>113</v>
      </c>
      <c r="DW110" s="927"/>
      <c r="DX110" s="927"/>
      <c r="DY110" s="927"/>
      <c r="DZ110" s="928"/>
    </row>
    <row r="111" spans="1:131" s="199" customFormat="1" ht="26.25" customHeight="1" x14ac:dyDescent="0.2">
      <c r="A111" s="929" t="s">
        <v>411</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113</v>
      </c>
      <c r="AB111" s="933"/>
      <c r="AC111" s="933"/>
      <c r="AD111" s="933"/>
      <c r="AE111" s="934"/>
      <c r="AF111" s="935" t="s">
        <v>113</v>
      </c>
      <c r="AG111" s="933"/>
      <c r="AH111" s="933"/>
      <c r="AI111" s="933"/>
      <c r="AJ111" s="934"/>
      <c r="AK111" s="935" t="s">
        <v>113</v>
      </c>
      <c r="AL111" s="933"/>
      <c r="AM111" s="933"/>
      <c r="AN111" s="933"/>
      <c r="AO111" s="934"/>
      <c r="AP111" s="936" t="s">
        <v>113</v>
      </c>
      <c r="AQ111" s="937"/>
      <c r="AR111" s="937"/>
      <c r="AS111" s="937"/>
      <c r="AT111" s="938"/>
      <c r="AU111" s="899"/>
      <c r="AV111" s="900"/>
      <c r="AW111" s="900"/>
      <c r="AX111" s="900"/>
      <c r="AY111" s="900"/>
      <c r="AZ111" s="948" t="s">
        <v>412</v>
      </c>
      <c r="BA111" s="949"/>
      <c r="BB111" s="949"/>
      <c r="BC111" s="949"/>
      <c r="BD111" s="949"/>
      <c r="BE111" s="949"/>
      <c r="BF111" s="949"/>
      <c r="BG111" s="949"/>
      <c r="BH111" s="949"/>
      <c r="BI111" s="949"/>
      <c r="BJ111" s="949"/>
      <c r="BK111" s="949"/>
      <c r="BL111" s="949"/>
      <c r="BM111" s="949"/>
      <c r="BN111" s="949"/>
      <c r="BO111" s="949"/>
      <c r="BP111" s="950"/>
      <c r="BQ111" s="918">
        <v>158921</v>
      </c>
      <c r="BR111" s="919"/>
      <c r="BS111" s="919"/>
      <c r="BT111" s="919"/>
      <c r="BU111" s="919"/>
      <c r="BV111" s="919">
        <v>140189</v>
      </c>
      <c r="BW111" s="919"/>
      <c r="BX111" s="919"/>
      <c r="BY111" s="919"/>
      <c r="BZ111" s="919"/>
      <c r="CA111" s="919">
        <v>121312</v>
      </c>
      <c r="CB111" s="919"/>
      <c r="CC111" s="919"/>
      <c r="CD111" s="919"/>
      <c r="CE111" s="919"/>
      <c r="CF111" s="913">
        <v>4.4000000000000004</v>
      </c>
      <c r="CG111" s="914"/>
      <c r="CH111" s="914"/>
      <c r="CI111" s="914"/>
      <c r="CJ111" s="914"/>
      <c r="CK111" s="944"/>
      <c r="CL111" s="945"/>
      <c r="CM111" s="915" t="s">
        <v>413</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113</v>
      </c>
      <c r="DH111" s="919"/>
      <c r="DI111" s="919"/>
      <c r="DJ111" s="919"/>
      <c r="DK111" s="919"/>
      <c r="DL111" s="919" t="s">
        <v>113</v>
      </c>
      <c r="DM111" s="919"/>
      <c r="DN111" s="919"/>
      <c r="DO111" s="919"/>
      <c r="DP111" s="919"/>
      <c r="DQ111" s="919" t="s">
        <v>113</v>
      </c>
      <c r="DR111" s="919"/>
      <c r="DS111" s="919"/>
      <c r="DT111" s="919"/>
      <c r="DU111" s="919"/>
      <c r="DV111" s="920" t="s">
        <v>113</v>
      </c>
      <c r="DW111" s="920"/>
      <c r="DX111" s="920"/>
      <c r="DY111" s="920"/>
      <c r="DZ111" s="921"/>
    </row>
    <row r="112" spans="1:131" s="199" customFormat="1" ht="26.25" customHeight="1" x14ac:dyDescent="0.2">
      <c r="A112" s="951" t="s">
        <v>414</v>
      </c>
      <c r="B112" s="952"/>
      <c r="C112" s="949" t="s">
        <v>415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113</v>
      </c>
      <c r="AB112" s="958"/>
      <c r="AC112" s="958"/>
      <c r="AD112" s="958"/>
      <c r="AE112" s="959"/>
      <c r="AF112" s="960" t="s">
        <v>113</v>
      </c>
      <c r="AG112" s="958"/>
      <c r="AH112" s="958"/>
      <c r="AI112" s="958"/>
      <c r="AJ112" s="959"/>
      <c r="AK112" s="960" t="s">
        <v>113</v>
      </c>
      <c r="AL112" s="958"/>
      <c r="AM112" s="958"/>
      <c r="AN112" s="958"/>
      <c r="AO112" s="959"/>
      <c r="AP112" s="961" t="s">
        <v>113</v>
      </c>
      <c r="AQ112" s="962"/>
      <c r="AR112" s="962"/>
      <c r="AS112" s="962"/>
      <c r="AT112" s="963"/>
      <c r="AU112" s="899"/>
      <c r="AV112" s="900"/>
      <c r="AW112" s="900"/>
      <c r="AX112" s="900"/>
      <c r="AY112" s="900"/>
      <c r="AZ112" s="948" t="s">
        <v>416</v>
      </c>
      <c r="BA112" s="949"/>
      <c r="BB112" s="949"/>
      <c r="BC112" s="949"/>
      <c r="BD112" s="949"/>
      <c r="BE112" s="949"/>
      <c r="BF112" s="949"/>
      <c r="BG112" s="949"/>
      <c r="BH112" s="949"/>
      <c r="BI112" s="949"/>
      <c r="BJ112" s="949"/>
      <c r="BK112" s="949"/>
      <c r="BL112" s="949"/>
      <c r="BM112" s="949"/>
      <c r="BN112" s="949"/>
      <c r="BO112" s="949"/>
      <c r="BP112" s="950"/>
      <c r="BQ112" s="918">
        <v>2398356</v>
      </c>
      <c r="BR112" s="919"/>
      <c r="BS112" s="919"/>
      <c r="BT112" s="919"/>
      <c r="BU112" s="919"/>
      <c r="BV112" s="919">
        <v>2298916</v>
      </c>
      <c r="BW112" s="919"/>
      <c r="BX112" s="919"/>
      <c r="BY112" s="919"/>
      <c r="BZ112" s="919"/>
      <c r="CA112" s="919">
        <v>2257980</v>
      </c>
      <c r="CB112" s="919"/>
      <c r="CC112" s="919"/>
      <c r="CD112" s="919"/>
      <c r="CE112" s="919"/>
      <c r="CF112" s="913">
        <v>81.099999999999994</v>
      </c>
      <c r="CG112" s="914"/>
      <c r="CH112" s="914"/>
      <c r="CI112" s="914"/>
      <c r="CJ112" s="914"/>
      <c r="CK112" s="944"/>
      <c r="CL112" s="945"/>
      <c r="CM112" s="915" t="s">
        <v>417</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113</v>
      </c>
      <c r="DH112" s="919"/>
      <c r="DI112" s="919"/>
      <c r="DJ112" s="919"/>
      <c r="DK112" s="919"/>
      <c r="DL112" s="919" t="s">
        <v>113</v>
      </c>
      <c r="DM112" s="919"/>
      <c r="DN112" s="919"/>
      <c r="DO112" s="919"/>
      <c r="DP112" s="919"/>
      <c r="DQ112" s="919" t="s">
        <v>113</v>
      </c>
      <c r="DR112" s="919"/>
      <c r="DS112" s="919"/>
      <c r="DT112" s="919"/>
      <c r="DU112" s="919"/>
      <c r="DV112" s="920" t="s">
        <v>113</v>
      </c>
      <c r="DW112" s="920"/>
      <c r="DX112" s="920"/>
      <c r="DY112" s="920"/>
      <c r="DZ112" s="921"/>
    </row>
    <row r="113" spans="1:130" s="199" customFormat="1" ht="26.25" customHeight="1" x14ac:dyDescent="0.2">
      <c r="A113" s="953"/>
      <c r="B113" s="954"/>
      <c r="C113" s="949" t="s">
        <v>418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191861</v>
      </c>
      <c r="AB113" s="933"/>
      <c r="AC113" s="933"/>
      <c r="AD113" s="933"/>
      <c r="AE113" s="934"/>
      <c r="AF113" s="935">
        <v>192107</v>
      </c>
      <c r="AG113" s="933"/>
      <c r="AH113" s="933"/>
      <c r="AI113" s="933"/>
      <c r="AJ113" s="934"/>
      <c r="AK113" s="935">
        <v>181034</v>
      </c>
      <c r="AL113" s="933"/>
      <c r="AM113" s="933"/>
      <c r="AN113" s="933"/>
      <c r="AO113" s="934"/>
      <c r="AP113" s="936">
        <v>6.5</v>
      </c>
      <c r="AQ113" s="937"/>
      <c r="AR113" s="937"/>
      <c r="AS113" s="937"/>
      <c r="AT113" s="938"/>
      <c r="AU113" s="899"/>
      <c r="AV113" s="900"/>
      <c r="AW113" s="900"/>
      <c r="AX113" s="900"/>
      <c r="AY113" s="900"/>
      <c r="AZ113" s="948" t="s">
        <v>419</v>
      </c>
      <c r="BA113" s="949"/>
      <c r="BB113" s="949"/>
      <c r="BC113" s="949"/>
      <c r="BD113" s="949"/>
      <c r="BE113" s="949"/>
      <c r="BF113" s="949"/>
      <c r="BG113" s="949"/>
      <c r="BH113" s="949"/>
      <c r="BI113" s="949"/>
      <c r="BJ113" s="949"/>
      <c r="BK113" s="949"/>
      <c r="BL113" s="949"/>
      <c r="BM113" s="949"/>
      <c r="BN113" s="949"/>
      <c r="BO113" s="949"/>
      <c r="BP113" s="950"/>
      <c r="BQ113" s="918">
        <v>248653</v>
      </c>
      <c r="BR113" s="919"/>
      <c r="BS113" s="919"/>
      <c r="BT113" s="919"/>
      <c r="BU113" s="919"/>
      <c r="BV113" s="919">
        <v>231431</v>
      </c>
      <c r="BW113" s="919"/>
      <c r="BX113" s="919"/>
      <c r="BY113" s="919"/>
      <c r="BZ113" s="919"/>
      <c r="CA113" s="919">
        <v>220717</v>
      </c>
      <c r="CB113" s="919"/>
      <c r="CC113" s="919"/>
      <c r="CD113" s="919"/>
      <c r="CE113" s="919"/>
      <c r="CF113" s="913">
        <v>7.9</v>
      </c>
      <c r="CG113" s="914"/>
      <c r="CH113" s="914"/>
      <c r="CI113" s="914"/>
      <c r="CJ113" s="914"/>
      <c r="CK113" s="944"/>
      <c r="CL113" s="945"/>
      <c r="CM113" s="915" t="s">
        <v>420</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113</v>
      </c>
      <c r="DH113" s="958"/>
      <c r="DI113" s="958"/>
      <c r="DJ113" s="958"/>
      <c r="DK113" s="959"/>
      <c r="DL113" s="960" t="s">
        <v>113</v>
      </c>
      <c r="DM113" s="958"/>
      <c r="DN113" s="958"/>
      <c r="DO113" s="958"/>
      <c r="DP113" s="959"/>
      <c r="DQ113" s="960" t="s">
        <v>113</v>
      </c>
      <c r="DR113" s="958"/>
      <c r="DS113" s="958"/>
      <c r="DT113" s="958"/>
      <c r="DU113" s="959"/>
      <c r="DV113" s="961" t="s">
        <v>113</v>
      </c>
      <c r="DW113" s="962"/>
      <c r="DX113" s="962"/>
      <c r="DY113" s="962"/>
      <c r="DZ113" s="963"/>
    </row>
    <row r="114" spans="1:130" s="199" customFormat="1" ht="26.25" customHeight="1" x14ac:dyDescent="0.2">
      <c r="A114" s="953"/>
      <c r="B114" s="954"/>
      <c r="C114" s="949" t="s">
        <v>421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16307</v>
      </c>
      <c r="AB114" s="958"/>
      <c r="AC114" s="958"/>
      <c r="AD114" s="958"/>
      <c r="AE114" s="959"/>
      <c r="AF114" s="960">
        <v>22674</v>
      </c>
      <c r="AG114" s="958"/>
      <c r="AH114" s="958"/>
      <c r="AI114" s="958"/>
      <c r="AJ114" s="959"/>
      <c r="AK114" s="960">
        <v>26497</v>
      </c>
      <c r="AL114" s="958"/>
      <c r="AM114" s="958"/>
      <c r="AN114" s="958"/>
      <c r="AO114" s="959"/>
      <c r="AP114" s="961">
        <v>1</v>
      </c>
      <c r="AQ114" s="962"/>
      <c r="AR114" s="962"/>
      <c r="AS114" s="962"/>
      <c r="AT114" s="963"/>
      <c r="AU114" s="899"/>
      <c r="AV114" s="900"/>
      <c r="AW114" s="900"/>
      <c r="AX114" s="900"/>
      <c r="AY114" s="900"/>
      <c r="AZ114" s="948" t="s">
        <v>422</v>
      </c>
      <c r="BA114" s="949"/>
      <c r="BB114" s="949"/>
      <c r="BC114" s="949"/>
      <c r="BD114" s="949"/>
      <c r="BE114" s="949"/>
      <c r="BF114" s="949"/>
      <c r="BG114" s="949"/>
      <c r="BH114" s="949"/>
      <c r="BI114" s="949"/>
      <c r="BJ114" s="949"/>
      <c r="BK114" s="949"/>
      <c r="BL114" s="949"/>
      <c r="BM114" s="949"/>
      <c r="BN114" s="949"/>
      <c r="BO114" s="949"/>
      <c r="BP114" s="950"/>
      <c r="BQ114" s="918">
        <v>1352426</v>
      </c>
      <c r="BR114" s="919"/>
      <c r="BS114" s="919"/>
      <c r="BT114" s="919"/>
      <c r="BU114" s="919"/>
      <c r="BV114" s="919">
        <v>1313800</v>
      </c>
      <c r="BW114" s="919"/>
      <c r="BX114" s="919"/>
      <c r="BY114" s="919"/>
      <c r="BZ114" s="919"/>
      <c r="CA114" s="919">
        <v>1310523</v>
      </c>
      <c r="CB114" s="919"/>
      <c r="CC114" s="919"/>
      <c r="CD114" s="919"/>
      <c r="CE114" s="919"/>
      <c r="CF114" s="913">
        <v>47</v>
      </c>
      <c r="CG114" s="914"/>
      <c r="CH114" s="914"/>
      <c r="CI114" s="914"/>
      <c r="CJ114" s="914"/>
      <c r="CK114" s="944"/>
      <c r="CL114" s="945"/>
      <c r="CM114" s="915" t="s">
        <v>423</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113</v>
      </c>
      <c r="DH114" s="958"/>
      <c r="DI114" s="958"/>
      <c r="DJ114" s="958"/>
      <c r="DK114" s="959"/>
      <c r="DL114" s="960" t="s">
        <v>113</v>
      </c>
      <c r="DM114" s="958"/>
      <c r="DN114" s="958"/>
      <c r="DO114" s="958"/>
      <c r="DP114" s="959"/>
      <c r="DQ114" s="960" t="s">
        <v>113</v>
      </c>
      <c r="DR114" s="958"/>
      <c r="DS114" s="958"/>
      <c r="DT114" s="958"/>
      <c r="DU114" s="959"/>
      <c r="DV114" s="961" t="s">
        <v>113</v>
      </c>
      <c r="DW114" s="962"/>
      <c r="DX114" s="962"/>
      <c r="DY114" s="962"/>
      <c r="DZ114" s="963"/>
    </row>
    <row r="115" spans="1:130" s="199" customFormat="1" ht="26.25" customHeight="1" x14ac:dyDescent="0.2">
      <c r="A115" s="953"/>
      <c r="B115" s="954"/>
      <c r="C115" s="949" t="s">
        <v>424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19637</v>
      </c>
      <c r="AB115" s="933"/>
      <c r="AC115" s="933"/>
      <c r="AD115" s="933"/>
      <c r="AE115" s="934"/>
      <c r="AF115" s="935">
        <v>19711</v>
      </c>
      <c r="AG115" s="933"/>
      <c r="AH115" s="933"/>
      <c r="AI115" s="933"/>
      <c r="AJ115" s="934"/>
      <c r="AK115" s="935">
        <v>19761</v>
      </c>
      <c r="AL115" s="933"/>
      <c r="AM115" s="933"/>
      <c r="AN115" s="933"/>
      <c r="AO115" s="934"/>
      <c r="AP115" s="936">
        <v>0.7</v>
      </c>
      <c r="AQ115" s="937"/>
      <c r="AR115" s="937"/>
      <c r="AS115" s="937"/>
      <c r="AT115" s="938"/>
      <c r="AU115" s="899"/>
      <c r="AV115" s="900"/>
      <c r="AW115" s="900"/>
      <c r="AX115" s="900"/>
      <c r="AY115" s="900"/>
      <c r="AZ115" s="948" t="s">
        <v>425</v>
      </c>
      <c r="BA115" s="949"/>
      <c r="BB115" s="949"/>
      <c r="BC115" s="949"/>
      <c r="BD115" s="949"/>
      <c r="BE115" s="949"/>
      <c r="BF115" s="949"/>
      <c r="BG115" s="949"/>
      <c r="BH115" s="949"/>
      <c r="BI115" s="949"/>
      <c r="BJ115" s="949"/>
      <c r="BK115" s="949"/>
      <c r="BL115" s="949"/>
      <c r="BM115" s="949"/>
      <c r="BN115" s="949"/>
      <c r="BO115" s="949"/>
      <c r="BP115" s="950"/>
      <c r="BQ115" s="918" t="s">
        <v>113</v>
      </c>
      <c r="BR115" s="919"/>
      <c r="BS115" s="919"/>
      <c r="BT115" s="919"/>
      <c r="BU115" s="919"/>
      <c r="BV115" s="919" t="s">
        <v>113</v>
      </c>
      <c r="BW115" s="919"/>
      <c r="BX115" s="919"/>
      <c r="BY115" s="919"/>
      <c r="BZ115" s="919"/>
      <c r="CA115" s="919" t="s">
        <v>113</v>
      </c>
      <c r="CB115" s="919"/>
      <c r="CC115" s="919"/>
      <c r="CD115" s="919"/>
      <c r="CE115" s="919"/>
      <c r="CF115" s="913" t="s">
        <v>113</v>
      </c>
      <c r="CG115" s="914"/>
      <c r="CH115" s="914"/>
      <c r="CI115" s="914"/>
      <c r="CJ115" s="914"/>
      <c r="CK115" s="944"/>
      <c r="CL115" s="945"/>
      <c r="CM115" s="948" t="s">
        <v>426</v>
      </c>
      <c r="CN115" s="969"/>
      <c r="CO115" s="969"/>
      <c r="CP115" s="969"/>
      <c r="CQ115" s="969"/>
      <c r="CR115" s="969"/>
      <c r="CS115" s="969"/>
      <c r="CT115" s="969"/>
      <c r="CU115" s="969"/>
      <c r="CV115" s="969"/>
      <c r="CW115" s="969"/>
      <c r="CX115" s="969"/>
      <c r="CY115" s="969"/>
      <c r="CZ115" s="969"/>
      <c r="DA115" s="969"/>
      <c r="DB115" s="969"/>
      <c r="DC115" s="969"/>
      <c r="DD115" s="969"/>
      <c r="DE115" s="969"/>
      <c r="DF115" s="950"/>
      <c r="DG115" s="957" t="s">
        <v>113</v>
      </c>
      <c r="DH115" s="958"/>
      <c r="DI115" s="958"/>
      <c r="DJ115" s="958"/>
      <c r="DK115" s="959"/>
      <c r="DL115" s="960" t="s">
        <v>113</v>
      </c>
      <c r="DM115" s="958"/>
      <c r="DN115" s="958"/>
      <c r="DO115" s="958"/>
      <c r="DP115" s="959"/>
      <c r="DQ115" s="960" t="s">
        <v>113</v>
      </c>
      <c r="DR115" s="958"/>
      <c r="DS115" s="958"/>
      <c r="DT115" s="958"/>
      <c r="DU115" s="959"/>
      <c r="DV115" s="961" t="s">
        <v>113</v>
      </c>
      <c r="DW115" s="962"/>
      <c r="DX115" s="962"/>
      <c r="DY115" s="962"/>
      <c r="DZ115" s="963"/>
    </row>
    <row r="116" spans="1:130" s="199" customFormat="1" ht="26.25" customHeight="1" x14ac:dyDescent="0.2">
      <c r="A116" s="955"/>
      <c r="B116" s="956"/>
      <c r="C116" s="964" t="s">
        <v>427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30</v>
      </c>
      <c r="AB116" s="958"/>
      <c r="AC116" s="958"/>
      <c r="AD116" s="958"/>
      <c r="AE116" s="959"/>
      <c r="AF116" s="960">
        <v>50</v>
      </c>
      <c r="AG116" s="958"/>
      <c r="AH116" s="958"/>
      <c r="AI116" s="958"/>
      <c r="AJ116" s="959"/>
      <c r="AK116" s="960">
        <v>25</v>
      </c>
      <c r="AL116" s="958"/>
      <c r="AM116" s="958"/>
      <c r="AN116" s="958"/>
      <c r="AO116" s="959"/>
      <c r="AP116" s="961">
        <v>0</v>
      </c>
      <c r="AQ116" s="962"/>
      <c r="AR116" s="962"/>
      <c r="AS116" s="962"/>
      <c r="AT116" s="963"/>
      <c r="AU116" s="899"/>
      <c r="AV116" s="900"/>
      <c r="AW116" s="900"/>
      <c r="AX116" s="900"/>
      <c r="AY116" s="900"/>
      <c r="AZ116" s="966" t="s">
        <v>428</v>
      </c>
      <c r="BA116" s="967"/>
      <c r="BB116" s="967"/>
      <c r="BC116" s="967"/>
      <c r="BD116" s="967"/>
      <c r="BE116" s="967"/>
      <c r="BF116" s="967"/>
      <c r="BG116" s="967"/>
      <c r="BH116" s="967"/>
      <c r="BI116" s="967"/>
      <c r="BJ116" s="967"/>
      <c r="BK116" s="967"/>
      <c r="BL116" s="967"/>
      <c r="BM116" s="967"/>
      <c r="BN116" s="967"/>
      <c r="BO116" s="967"/>
      <c r="BP116" s="968"/>
      <c r="BQ116" s="918" t="s">
        <v>113</v>
      </c>
      <c r="BR116" s="919"/>
      <c r="BS116" s="919"/>
      <c r="BT116" s="919"/>
      <c r="BU116" s="919"/>
      <c r="BV116" s="919" t="s">
        <v>113</v>
      </c>
      <c r="BW116" s="919"/>
      <c r="BX116" s="919"/>
      <c r="BY116" s="919"/>
      <c r="BZ116" s="919"/>
      <c r="CA116" s="919" t="s">
        <v>113</v>
      </c>
      <c r="CB116" s="919"/>
      <c r="CC116" s="919"/>
      <c r="CD116" s="919"/>
      <c r="CE116" s="919"/>
      <c r="CF116" s="913" t="s">
        <v>113</v>
      </c>
      <c r="CG116" s="914"/>
      <c r="CH116" s="914"/>
      <c r="CI116" s="914"/>
      <c r="CJ116" s="914"/>
      <c r="CK116" s="944"/>
      <c r="CL116" s="945"/>
      <c r="CM116" s="915" t="s">
        <v>429</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46530</v>
      </c>
      <c r="DH116" s="958"/>
      <c r="DI116" s="958"/>
      <c r="DJ116" s="958"/>
      <c r="DK116" s="959"/>
      <c r="DL116" s="960">
        <v>42300</v>
      </c>
      <c r="DM116" s="958"/>
      <c r="DN116" s="958"/>
      <c r="DO116" s="958"/>
      <c r="DP116" s="959"/>
      <c r="DQ116" s="960">
        <v>38070</v>
      </c>
      <c r="DR116" s="958"/>
      <c r="DS116" s="958"/>
      <c r="DT116" s="958"/>
      <c r="DU116" s="959"/>
      <c r="DV116" s="961">
        <v>1.4</v>
      </c>
      <c r="DW116" s="962"/>
      <c r="DX116" s="962"/>
      <c r="DY116" s="962"/>
      <c r="DZ116" s="963"/>
    </row>
    <row r="117" spans="1:130" s="199" customFormat="1" ht="26.25" customHeight="1" x14ac:dyDescent="0.2">
      <c r="A117" s="903"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74" t="s">
        <v>430</v>
      </c>
      <c r="Z117" s="885"/>
      <c r="AA117" s="975">
        <v>1605644</v>
      </c>
      <c r="AB117" s="976"/>
      <c r="AC117" s="976"/>
      <c r="AD117" s="976"/>
      <c r="AE117" s="977"/>
      <c r="AF117" s="978">
        <v>1594264</v>
      </c>
      <c r="AG117" s="976"/>
      <c r="AH117" s="976"/>
      <c r="AI117" s="976"/>
      <c r="AJ117" s="977"/>
      <c r="AK117" s="978">
        <v>1500398</v>
      </c>
      <c r="AL117" s="976"/>
      <c r="AM117" s="976"/>
      <c r="AN117" s="976"/>
      <c r="AO117" s="977"/>
      <c r="AP117" s="979"/>
      <c r="AQ117" s="980"/>
      <c r="AR117" s="980"/>
      <c r="AS117" s="980"/>
      <c r="AT117" s="981"/>
      <c r="AU117" s="899"/>
      <c r="AV117" s="900"/>
      <c r="AW117" s="900"/>
      <c r="AX117" s="900"/>
      <c r="AY117" s="900"/>
      <c r="AZ117" s="966" t="s">
        <v>431</v>
      </c>
      <c r="BA117" s="967"/>
      <c r="BB117" s="967"/>
      <c r="BC117" s="967"/>
      <c r="BD117" s="967"/>
      <c r="BE117" s="967"/>
      <c r="BF117" s="967"/>
      <c r="BG117" s="967"/>
      <c r="BH117" s="967"/>
      <c r="BI117" s="967"/>
      <c r="BJ117" s="967"/>
      <c r="BK117" s="967"/>
      <c r="BL117" s="967"/>
      <c r="BM117" s="967"/>
      <c r="BN117" s="967"/>
      <c r="BO117" s="967"/>
      <c r="BP117" s="968"/>
      <c r="BQ117" s="918" t="s">
        <v>432</v>
      </c>
      <c r="BR117" s="919"/>
      <c r="BS117" s="919"/>
      <c r="BT117" s="919"/>
      <c r="BU117" s="919"/>
      <c r="BV117" s="919" t="s">
        <v>432</v>
      </c>
      <c r="BW117" s="919"/>
      <c r="BX117" s="919"/>
      <c r="BY117" s="919"/>
      <c r="BZ117" s="919"/>
      <c r="CA117" s="919" t="s">
        <v>432</v>
      </c>
      <c r="CB117" s="919"/>
      <c r="CC117" s="919"/>
      <c r="CD117" s="919"/>
      <c r="CE117" s="919"/>
      <c r="CF117" s="913" t="s">
        <v>432</v>
      </c>
      <c r="CG117" s="914"/>
      <c r="CH117" s="914"/>
      <c r="CI117" s="914"/>
      <c r="CJ117" s="914"/>
      <c r="CK117" s="944"/>
      <c r="CL117" s="945"/>
      <c r="CM117" s="915" t="s">
        <v>433</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432</v>
      </c>
      <c r="DH117" s="958"/>
      <c r="DI117" s="958"/>
      <c r="DJ117" s="958"/>
      <c r="DK117" s="959"/>
      <c r="DL117" s="960" t="s">
        <v>432</v>
      </c>
      <c r="DM117" s="958"/>
      <c r="DN117" s="958"/>
      <c r="DO117" s="958"/>
      <c r="DP117" s="959"/>
      <c r="DQ117" s="960" t="s">
        <v>432</v>
      </c>
      <c r="DR117" s="958"/>
      <c r="DS117" s="958"/>
      <c r="DT117" s="958"/>
      <c r="DU117" s="959"/>
      <c r="DV117" s="961" t="s">
        <v>432</v>
      </c>
      <c r="DW117" s="962"/>
      <c r="DX117" s="962"/>
      <c r="DY117" s="962"/>
      <c r="DZ117" s="963"/>
    </row>
    <row r="118" spans="1:130" s="199" customFormat="1" ht="26.25" customHeight="1" x14ac:dyDescent="0.2">
      <c r="A118" s="903" t="s">
        <v>406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404</v>
      </c>
      <c r="AB118" s="884"/>
      <c r="AC118" s="884"/>
      <c r="AD118" s="884"/>
      <c r="AE118" s="885"/>
      <c r="AF118" s="883" t="s">
        <v>289</v>
      </c>
      <c r="AG118" s="884"/>
      <c r="AH118" s="884"/>
      <c r="AI118" s="884"/>
      <c r="AJ118" s="885"/>
      <c r="AK118" s="883" t="s">
        <v>288</v>
      </c>
      <c r="AL118" s="884"/>
      <c r="AM118" s="884"/>
      <c r="AN118" s="884"/>
      <c r="AO118" s="885"/>
      <c r="AP118" s="970" t="s">
        <v>405</v>
      </c>
      <c r="AQ118" s="971"/>
      <c r="AR118" s="971"/>
      <c r="AS118" s="971"/>
      <c r="AT118" s="972"/>
      <c r="AU118" s="899"/>
      <c r="AV118" s="900"/>
      <c r="AW118" s="900"/>
      <c r="AX118" s="900"/>
      <c r="AY118" s="900"/>
      <c r="AZ118" s="973" t="s">
        <v>434</v>
      </c>
      <c r="BA118" s="964"/>
      <c r="BB118" s="964"/>
      <c r="BC118" s="964"/>
      <c r="BD118" s="964"/>
      <c r="BE118" s="964"/>
      <c r="BF118" s="964"/>
      <c r="BG118" s="964"/>
      <c r="BH118" s="964"/>
      <c r="BI118" s="964"/>
      <c r="BJ118" s="964"/>
      <c r="BK118" s="964"/>
      <c r="BL118" s="964"/>
      <c r="BM118" s="964"/>
      <c r="BN118" s="964"/>
      <c r="BO118" s="964"/>
      <c r="BP118" s="965"/>
      <c r="BQ118" s="996" t="s">
        <v>113</v>
      </c>
      <c r="BR118" s="997"/>
      <c r="BS118" s="997"/>
      <c r="BT118" s="997"/>
      <c r="BU118" s="997"/>
      <c r="BV118" s="997" t="s">
        <v>113</v>
      </c>
      <c r="BW118" s="997"/>
      <c r="BX118" s="997"/>
      <c r="BY118" s="997"/>
      <c r="BZ118" s="997"/>
      <c r="CA118" s="997" t="s">
        <v>113</v>
      </c>
      <c r="CB118" s="997"/>
      <c r="CC118" s="997"/>
      <c r="CD118" s="997"/>
      <c r="CE118" s="997"/>
      <c r="CF118" s="913" t="s">
        <v>113</v>
      </c>
      <c r="CG118" s="914"/>
      <c r="CH118" s="914"/>
      <c r="CI118" s="914"/>
      <c r="CJ118" s="914"/>
      <c r="CK118" s="944"/>
      <c r="CL118" s="945"/>
      <c r="CM118" s="915" t="s">
        <v>435</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113</v>
      </c>
      <c r="DH118" s="958"/>
      <c r="DI118" s="958"/>
      <c r="DJ118" s="958"/>
      <c r="DK118" s="959"/>
      <c r="DL118" s="960" t="s">
        <v>113</v>
      </c>
      <c r="DM118" s="958"/>
      <c r="DN118" s="958"/>
      <c r="DO118" s="958"/>
      <c r="DP118" s="959"/>
      <c r="DQ118" s="960" t="s">
        <v>113</v>
      </c>
      <c r="DR118" s="958"/>
      <c r="DS118" s="958"/>
      <c r="DT118" s="958"/>
      <c r="DU118" s="959"/>
      <c r="DV118" s="961" t="s">
        <v>113</v>
      </c>
      <c r="DW118" s="962"/>
      <c r="DX118" s="962"/>
      <c r="DY118" s="962"/>
      <c r="DZ118" s="963"/>
    </row>
    <row r="119" spans="1:130" s="199" customFormat="1" ht="26.25" customHeight="1" x14ac:dyDescent="0.2">
      <c r="A119" s="1057" t="s">
        <v>409</v>
      </c>
      <c r="B119" s="943"/>
      <c r="C119" s="922" t="s">
        <v>410</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01"/>
      <c r="AV119" s="902"/>
      <c r="AW119" s="902"/>
      <c r="AX119" s="902"/>
      <c r="AY119" s="902"/>
      <c r="AZ119" s="230" t="s">
        <v>172</v>
      </c>
      <c r="BA119" s="230"/>
      <c r="BB119" s="230"/>
      <c r="BC119" s="230"/>
      <c r="BD119" s="230"/>
      <c r="BE119" s="230"/>
      <c r="BF119" s="230"/>
      <c r="BG119" s="230"/>
      <c r="BH119" s="230"/>
      <c r="BI119" s="230"/>
      <c r="BJ119" s="230"/>
      <c r="BK119" s="230"/>
      <c r="BL119" s="230"/>
      <c r="BM119" s="230"/>
      <c r="BN119" s="230"/>
      <c r="BO119" s="974" t="s">
        <v>436</v>
      </c>
      <c r="BP119" s="1005"/>
      <c r="BQ119" s="996">
        <v>14560626</v>
      </c>
      <c r="BR119" s="997"/>
      <c r="BS119" s="997"/>
      <c r="BT119" s="997"/>
      <c r="BU119" s="997"/>
      <c r="BV119" s="997">
        <v>14453719</v>
      </c>
      <c r="BW119" s="997"/>
      <c r="BX119" s="997"/>
      <c r="BY119" s="997"/>
      <c r="BZ119" s="997"/>
      <c r="CA119" s="997">
        <v>13813761</v>
      </c>
      <c r="CB119" s="997"/>
      <c r="CC119" s="997"/>
      <c r="CD119" s="997"/>
      <c r="CE119" s="997"/>
      <c r="CF119" s="998"/>
      <c r="CG119" s="999"/>
      <c r="CH119" s="999"/>
      <c r="CI119" s="999"/>
      <c r="CJ119" s="1000"/>
      <c r="CK119" s="946"/>
      <c r="CL119" s="947"/>
      <c r="CM119" s="1001" t="s">
        <v>437</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4">
        <v>112391</v>
      </c>
      <c r="DH119" s="983"/>
      <c r="DI119" s="983"/>
      <c r="DJ119" s="983"/>
      <c r="DK119" s="984"/>
      <c r="DL119" s="982">
        <v>97889</v>
      </c>
      <c r="DM119" s="983"/>
      <c r="DN119" s="983"/>
      <c r="DO119" s="983"/>
      <c r="DP119" s="984"/>
      <c r="DQ119" s="982">
        <v>83242</v>
      </c>
      <c r="DR119" s="983"/>
      <c r="DS119" s="983"/>
      <c r="DT119" s="983"/>
      <c r="DU119" s="984"/>
      <c r="DV119" s="985">
        <v>3</v>
      </c>
      <c r="DW119" s="986"/>
      <c r="DX119" s="986"/>
      <c r="DY119" s="986"/>
      <c r="DZ119" s="987"/>
    </row>
    <row r="120" spans="1:130" s="199" customFormat="1" ht="26.25" customHeight="1" x14ac:dyDescent="0.2">
      <c r="A120" s="1058"/>
      <c r="B120" s="945"/>
      <c r="C120" s="915" t="s">
        <v>413</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113</v>
      </c>
      <c r="AB120" s="958"/>
      <c r="AC120" s="958"/>
      <c r="AD120" s="958"/>
      <c r="AE120" s="959"/>
      <c r="AF120" s="960" t="s">
        <v>113</v>
      </c>
      <c r="AG120" s="958"/>
      <c r="AH120" s="958"/>
      <c r="AI120" s="958"/>
      <c r="AJ120" s="959"/>
      <c r="AK120" s="960" t="s">
        <v>113</v>
      </c>
      <c r="AL120" s="958"/>
      <c r="AM120" s="958"/>
      <c r="AN120" s="958"/>
      <c r="AO120" s="959"/>
      <c r="AP120" s="961" t="s">
        <v>113</v>
      </c>
      <c r="AQ120" s="962"/>
      <c r="AR120" s="962"/>
      <c r="AS120" s="962"/>
      <c r="AT120" s="963"/>
      <c r="AU120" s="988" t="s">
        <v>438</v>
      </c>
      <c r="AV120" s="989"/>
      <c r="AW120" s="989"/>
      <c r="AX120" s="989"/>
      <c r="AY120" s="990"/>
      <c r="AZ120" s="939" t="s">
        <v>439</v>
      </c>
      <c r="BA120" s="888"/>
      <c r="BB120" s="888"/>
      <c r="BC120" s="888"/>
      <c r="BD120" s="888"/>
      <c r="BE120" s="888"/>
      <c r="BF120" s="888"/>
      <c r="BG120" s="888"/>
      <c r="BH120" s="888"/>
      <c r="BI120" s="888"/>
      <c r="BJ120" s="888"/>
      <c r="BK120" s="888"/>
      <c r="BL120" s="888"/>
      <c r="BM120" s="888"/>
      <c r="BN120" s="888"/>
      <c r="BO120" s="888"/>
      <c r="BP120" s="889"/>
      <c r="BQ120" s="925">
        <v>2764256</v>
      </c>
      <c r="BR120" s="926"/>
      <c r="BS120" s="926"/>
      <c r="BT120" s="926"/>
      <c r="BU120" s="926"/>
      <c r="BV120" s="926">
        <v>2755830</v>
      </c>
      <c r="BW120" s="926"/>
      <c r="BX120" s="926"/>
      <c r="BY120" s="926"/>
      <c r="BZ120" s="926"/>
      <c r="CA120" s="926">
        <v>2738561</v>
      </c>
      <c r="CB120" s="926"/>
      <c r="CC120" s="926"/>
      <c r="CD120" s="926"/>
      <c r="CE120" s="926"/>
      <c r="CF120" s="940">
        <v>98.3</v>
      </c>
      <c r="CG120" s="941"/>
      <c r="CH120" s="941"/>
      <c r="CI120" s="941"/>
      <c r="CJ120" s="941"/>
      <c r="CK120" s="1006" t="s">
        <v>440</v>
      </c>
      <c r="CL120" s="1007"/>
      <c r="CM120" s="1007"/>
      <c r="CN120" s="1007"/>
      <c r="CO120" s="1008"/>
      <c r="CP120" s="1014" t="s">
        <v>389</v>
      </c>
      <c r="CQ120" s="1015"/>
      <c r="CR120" s="1015"/>
      <c r="CS120" s="1015"/>
      <c r="CT120" s="1015"/>
      <c r="CU120" s="1015"/>
      <c r="CV120" s="1015"/>
      <c r="CW120" s="1015"/>
      <c r="CX120" s="1015"/>
      <c r="CY120" s="1015"/>
      <c r="CZ120" s="1015"/>
      <c r="DA120" s="1015"/>
      <c r="DB120" s="1015"/>
      <c r="DC120" s="1015"/>
      <c r="DD120" s="1015"/>
      <c r="DE120" s="1015"/>
      <c r="DF120" s="1016"/>
      <c r="DG120" s="925">
        <v>1671815</v>
      </c>
      <c r="DH120" s="926"/>
      <c r="DI120" s="926"/>
      <c r="DJ120" s="926"/>
      <c r="DK120" s="926"/>
      <c r="DL120" s="926">
        <v>1580349</v>
      </c>
      <c r="DM120" s="926"/>
      <c r="DN120" s="926"/>
      <c r="DO120" s="926"/>
      <c r="DP120" s="926"/>
      <c r="DQ120" s="926">
        <v>1507058</v>
      </c>
      <c r="DR120" s="926"/>
      <c r="DS120" s="926"/>
      <c r="DT120" s="926"/>
      <c r="DU120" s="926"/>
      <c r="DV120" s="927">
        <v>54.1</v>
      </c>
      <c r="DW120" s="927"/>
      <c r="DX120" s="927"/>
      <c r="DY120" s="927"/>
      <c r="DZ120" s="928"/>
    </row>
    <row r="121" spans="1:130" s="199" customFormat="1" ht="26.25" customHeight="1" x14ac:dyDescent="0.2">
      <c r="A121" s="1058"/>
      <c r="B121" s="945"/>
      <c r="C121" s="966" t="s">
        <v>441</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57" t="s">
        <v>113</v>
      </c>
      <c r="AB121" s="958"/>
      <c r="AC121" s="958"/>
      <c r="AD121" s="958"/>
      <c r="AE121" s="959"/>
      <c r="AF121" s="960" t="s">
        <v>113</v>
      </c>
      <c r="AG121" s="958"/>
      <c r="AH121" s="958"/>
      <c r="AI121" s="958"/>
      <c r="AJ121" s="959"/>
      <c r="AK121" s="960" t="s">
        <v>113</v>
      </c>
      <c r="AL121" s="958"/>
      <c r="AM121" s="958"/>
      <c r="AN121" s="958"/>
      <c r="AO121" s="959"/>
      <c r="AP121" s="961" t="s">
        <v>113</v>
      </c>
      <c r="AQ121" s="962"/>
      <c r="AR121" s="962"/>
      <c r="AS121" s="962"/>
      <c r="AT121" s="963"/>
      <c r="AU121" s="991"/>
      <c r="AV121" s="992"/>
      <c r="AW121" s="992"/>
      <c r="AX121" s="992"/>
      <c r="AY121" s="993"/>
      <c r="AZ121" s="948" t="s">
        <v>442</v>
      </c>
      <c r="BA121" s="949"/>
      <c r="BB121" s="949"/>
      <c r="BC121" s="949"/>
      <c r="BD121" s="949"/>
      <c r="BE121" s="949"/>
      <c r="BF121" s="949"/>
      <c r="BG121" s="949"/>
      <c r="BH121" s="949"/>
      <c r="BI121" s="949"/>
      <c r="BJ121" s="949"/>
      <c r="BK121" s="949"/>
      <c r="BL121" s="949"/>
      <c r="BM121" s="949"/>
      <c r="BN121" s="949"/>
      <c r="BO121" s="949"/>
      <c r="BP121" s="950"/>
      <c r="BQ121" s="918">
        <v>615312</v>
      </c>
      <c r="BR121" s="919"/>
      <c r="BS121" s="919"/>
      <c r="BT121" s="919"/>
      <c r="BU121" s="919"/>
      <c r="BV121" s="919">
        <v>522443</v>
      </c>
      <c r="BW121" s="919"/>
      <c r="BX121" s="919"/>
      <c r="BY121" s="919"/>
      <c r="BZ121" s="919"/>
      <c r="CA121" s="919">
        <v>446520</v>
      </c>
      <c r="CB121" s="919"/>
      <c r="CC121" s="919"/>
      <c r="CD121" s="919"/>
      <c r="CE121" s="919"/>
      <c r="CF121" s="913">
        <v>16</v>
      </c>
      <c r="CG121" s="914"/>
      <c r="CH121" s="914"/>
      <c r="CI121" s="914"/>
      <c r="CJ121" s="914"/>
      <c r="CK121" s="1009"/>
      <c r="CL121" s="1010"/>
      <c r="CM121" s="1010"/>
      <c r="CN121" s="1010"/>
      <c r="CO121" s="1011"/>
      <c r="CP121" s="1019" t="s">
        <v>387</v>
      </c>
      <c r="CQ121" s="1020"/>
      <c r="CR121" s="1020"/>
      <c r="CS121" s="1020"/>
      <c r="CT121" s="1020"/>
      <c r="CU121" s="1020"/>
      <c r="CV121" s="1020"/>
      <c r="CW121" s="1020"/>
      <c r="CX121" s="1020"/>
      <c r="CY121" s="1020"/>
      <c r="CZ121" s="1020"/>
      <c r="DA121" s="1020"/>
      <c r="DB121" s="1020"/>
      <c r="DC121" s="1020"/>
      <c r="DD121" s="1020"/>
      <c r="DE121" s="1020"/>
      <c r="DF121" s="1021"/>
      <c r="DG121" s="918">
        <v>726541</v>
      </c>
      <c r="DH121" s="919"/>
      <c r="DI121" s="919"/>
      <c r="DJ121" s="919"/>
      <c r="DK121" s="919"/>
      <c r="DL121" s="919">
        <v>718567</v>
      </c>
      <c r="DM121" s="919"/>
      <c r="DN121" s="919"/>
      <c r="DO121" s="919"/>
      <c r="DP121" s="919"/>
      <c r="DQ121" s="919">
        <v>750922</v>
      </c>
      <c r="DR121" s="919"/>
      <c r="DS121" s="919"/>
      <c r="DT121" s="919"/>
      <c r="DU121" s="919"/>
      <c r="DV121" s="920">
        <v>27</v>
      </c>
      <c r="DW121" s="920"/>
      <c r="DX121" s="920"/>
      <c r="DY121" s="920"/>
      <c r="DZ121" s="921"/>
    </row>
    <row r="122" spans="1:130" s="199" customFormat="1" ht="26.25" customHeight="1" x14ac:dyDescent="0.2">
      <c r="A122" s="1058"/>
      <c r="B122" s="945"/>
      <c r="C122" s="915" t="s">
        <v>423</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113</v>
      </c>
      <c r="AB122" s="958"/>
      <c r="AC122" s="958"/>
      <c r="AD122" s="958"/>
      <c r="AE122" s="959"/>
      <c r="AF122" s="960" t="s">
        <v>113</v>
      </c>
      <c r="AG122" s="958"/>
      <c r="AH122" s="958"/>
      <c r="AI122" s="958"/>
      <c r="AJ122" s="959"/>
      <c r="AK122" s="960" t="s">
        <v>113</v>
      </c>
      <c r="AL122" s="958"/>
      <c r="AM122" s="958"/>
      <c r="AN122" s="958"/>
      <c r="AO122" s="959"/>
      <c r="AP122" s="961" t="s">
        <v>113</v>
      </c>
      <c r="AQ122" s="962"/>
      <c r="AR122" s="962"/>
      <c r="AS122" s="962"/>
      <c r="AT122" s="963"/>
      <c r="AU122" s="991"/>
      <c r="AV122" s="992"/>
      <c r="AW122" s="992"/>
      <c r="AX122" s="992"/>
      <c r="AY122" s="993"/>
      <c r="AZ122" s="973" t="s">
        <v>443</v>
      </c>
      <c r="BA122" s="964"/>
      <c r="BB122" s="964"/>
      <c r="BC122" s="964"/>
      <c r="BD122" s="964"/>
      <c r="BE122" s="964"/>
      <c r="BF122" s="964"/>
      <c r="BG122" s="964"/>
      <c r="BH122" s="964"/>
      <c r="BI122" s="964"/>
      <c r="BJ122" s="964"/>
      <c r="BK122" s="964"/>
      <c r="BL122" s="964"/>
      <c r="BM122" s="964"/>
      <c r="BN122" s="964"/>
      <c r="BO122" s="964"/>
      <c r="BP122" s="965"/>
      <c r="BQ122" s="996">
        <v>9201105</v>
      </c>
      <c r="BR122" s="997"/>
      <c r="BS122" s="997"/>
      <c r="BT122" s="997"/>
      <c r="BU122" s="997"/>
      <c r="BV122" s="997">
        <v>9306440</v>
      </c>
      <c r="BW122" s="997"/>
      <c r="BX122" s="997"/>
      <c r="BY122" s="997"/>
      <c r="BZ122" s="997"/>
      <c r="CA122" s="997">
        <v>8756468</v>
      </c>
      <c r="CB122" s="997"/>
      <c r="CC122" s="997"/>
      <c r="CD122" s="997"/>
      <c r="CE122" s="997"/>
      <c r="CF122" s="1017">
        <v>314.39999999999998</v>
      </c>
      <c r="CG122" s="1018"/>
      <c r="CH122" s="1018"/>
      <c r="CI122" s="1018"/>
      <c r="CJ122" s="1018"/>
      <c r="CK122" s="1009"/>
      <c r="CL122" s="1010"/>
      <c r="CM122" s="1010"/>
      <c r="CN122" s="1010"/>
      <c r="CO122" s="1011"/>
      <c r="CP122" s="1019" t="s">
        <v>444</v>
      </c>
      <c r="CQ122" s="1020"/>
      <c r="CR122" s="1020"/>
      <c r="CS122" s="1020"/>
      <c r="CT122" s="1020"/>
      <c r="CU122" s="1020"/>
      <c r="CV122" s="1020"/>
      <c r="CW122" s="1020"/>
      <c r="CX122" s="1020"/>
      <c r="CY122" s="1020"/>
      <c r="CZ122" s="1020"/>
      <c r="DA122" s="1020"/>
      <c r="DB122" s="1020"/>
      <c r="DC122" s="1020"/>
      <c r="DD122" s="1020"/>
      <c r="DE122" s="1020"/>
      <c r="DF122" s="1021"/>
      <c r="DG122" s="918" t="s">
        <v>384</v>
      </c>
      <c r="DH122" s="919"/>
      <c r="DI122" s="919"/>
      <c r="DJ122" s="919"/>
      <c r="DK122" s="919"/>
      <c r="DL122" s="919" t="s">
        <v>384</v>
      </c>
      <c r="DM122" s="919"/>
      <c r="DN122" s="919"/>
      <c r="DO122" s="919"/>
      <c r="DP122" s="919"/>
      <c r="DQ122" s="919" t="s">
        <v>384</v>
      </c>
      <c r="DR122" s="919"/>
      <c r="DS122" s="919"/>
      <c r="DT122" s="919"/>
      <c r="DU122" s="919"/>
      <c r="DV122" s="920" t="s">
        <v>384</v>
      </c>
      <c r="DW122" s="920"/>
      <c r="DX122" s="920"/>
      <c r="DY122" s="920"/>
      <c r="DZ122" s="921"/>
    </row>
    <row r="123" spans="1:130" s="199" customFormat="1" ht="26.25" customHeight="1" x14ac:dyDescent="0.2">
      <c r="A123" s="1058"/>
      <c r="B123" s="945"/>
      <c r="C123" s="915" t="s">
        <v>429</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5304</v>
      </c>
      <c r="AB123" s="958"/>
      <c r="AC123" s="958"/>
      <c r="AD123" s="958"/>
      <c r="AE123" s="959"/>
      <c r="AF123" s="960">
        <v>5209</v>
      </c>
      <c r="AG123" s="958"/>
      <c r="AH123" s="958"/>
      <c r="AI123" s="958"/>
      <c r="AJ123" s="959"/>
      <c r="AK123" s="960">
        <v>5115</v>
      </c>
      <c r="AL123" s="958"/>
      <c r="AM123" s="958"/>
      <c r="AN123" s="958"/>
      <c r="AO123" s="959"/>
      <c r="AP123" s="961">
        <v>0.2</v>
      </c>
      <c r="AQ123" s="962"/>
      <c r="AR123" s="962"/>
      <c r="AS123" s="962"/>
      <c r="AT123" s="963"/>
      <c r="AU123" s="994"/>
      <c r="AV123" s="995"/>
      <c r="AW123" s="995"/>
      <c r="AX123" s="995"/>
      <c r="AY123" s="995"/>
      <c r="AZ123" s="230" t="s">
        <v>172</v>
      </c>
      <c r="BA123" s="230"/>
      <c r="BB123" s="230"/>
      <c r="BC123" s="230"/>
      <c r="BD123" s="230"/>
      <c r="BE123" s="230"/>
      <c r="BF123" s="230"/>
      <c r="BG123" s="230"/>
      <c r="BH123" s="230"/>
      <c r="BI123" s="230"/>
      <c r="BJ123" s="230"/>
      <c r="BK123" s="230"/>
      <c r="BL123" s="230"/>
      <c r="BM123" s="230"/>
      <c r="BN123" s="230"/>
      <c r="BO123" s="974" t="s">
        <v>445</v>
      </c>
      <c r="BP123" s="1005"/>
      <c r="BQ123" s="1064">
        <v>12580673</v>
      </c>
      <c r="BR123" s="1065"/>
      <c r="BS123" s="1065"/>
      <c r="BT123" s="1065"/>
      <c r="BU123" s="1065"/>
      <c r="BV123" s="1065">
        <v>12584713</v>
      </c>
      <c r="BW123" s="1065"/>
      <c r="BX123" s="1065"/>
      <c r="BY123" s="1065"/>
      <c r="BZ123" s="1065"/>
      <c r="CA123" s="1065">
        <v>11941549</v>
      </c>
      <c r="CB123" s="1065"/>
      <c r="CC123" s="1065"/>
      <c r="CD123" s="1065"/>
      <c r="CE123" s="1065"/>
      <c r="CF123" s="998"/>
      <c r="CG123" s="999"/>
      <c r="CH123" s="999"/>
      <c r="CI123" s="999"/>
      <c r="CJ123" s="1000"/>
      <c r="CK123" s="1009"/>
      <c r="CL123" s="1010"/>
      <c r="CM123" s="1010"/>
      <c r="CN123" s="1010"/>
      <c r="CO123" s="1011"/>
      <c r="CP123" s="1019" t="s">
        <v>385</v>
      </c>
      <c r="CQ123" s="1020"/>
      <c r="CR123" s="1020"/>
      <c r="CS123" s="1020"/>
      <c r="CT123" s="1020"/>
      <c r="CU123" s="1020"/>
      <c r="CV123" s="1020"/>
      <c r="CW123" s="1020"/>
      <c r="CX123" s="1020"/>
      <c r="CY123" s="1020"/>
      <c r="CZ123" s="1020"/>
      <c r="DA123" s="1020"/>
      <c r="DB123" s="1020"/>
      <c r="DC123" s="1020"/>
      <c r="DD123" s="1020"/>
      <c r="DE123" s="1020"/>
      <c r="DF123" s="1021"/>
      <c r="DG123" s="957" t="s">
        <v>113</v>
      </c>
      <c r="DH123" s="958"/>
      <c r="DI123" s="958"/>
      <c r="DJ123" s="958"/>
      <c r="DK123" s="959"/>
      <c r="DL123" s="960" t="s">
        <v>113</v>
      </c>
      <c r="DM123" s="958"/>
      <c r="DN123" s="958"/>
      <c r="DO123" s="958"/>
      <c r="DP123" s="959"/>
      <c r="DQ123" s="960" t="s">
        <v>113</v>
      </c>
      <c r="DR123" s="958"/>
      <c r="DS123" s="958"/>
      <c r="DT123" s="958"/>
      <c r="DU123" s="959"/>
      <c r="DV123" s="961" t="s">
        <v>113</v>
      </c>
      <c r="DW123" s="962"/>
      <c r="DX123" s="962"/>
      <c r="DY123" s="962"/>
      <c r="DZ123" s="963"/>
    </row>
    <row r="124" spans="1:130" s="199" customFormat="1" ht="26.25" customHeight="1" thickBot="1" x14ac:dyDescent="0.25">
      <c r="A124" s="1058"/>
      <c r="B124" s="945"/>
      <c r="C124" s="915" t="s">
        <v>433</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113</v>
      </c>
      <c r="AB124" s="958"/>
      <c r="AC124" s="958"/>
      <c r="AD124" s="958"/>
      <c r="AE124" s="959"/>
      <c r="AF124" s="960" t="s">
        <v>113</v>
      </c>
      <c r="AG124" s="958"/>
      <c r="AH124" s="958"/>
      <c r="AI124" s="958"/>
      <c r="AJ124" s="959"/>
      <c r="AK124" s="960" t="s">
        <v>113</v>
      </c>
      <c r="AL124" s="958"/>
      <c r="AM124" s="958"/>
      <c r="AN124" s="958"/>
      <c r="AO124" s="959"/>
      <c r="AP124" s="961" t="s">
        <v>113</v>
      </c>
      <c r="AQ124" s="962"/>
      <c r="AR124" s="962"/>
      <c r="AS124" s="962"/>
      <c r="AT124" s="963"/>
      <c r="AU124" s="1060" t="s">
        <v>446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68.099999999999994</v>
      </c>
      <c r="BR124" s="1027"/>
      <c r="BS124" s="1027"/>
      <c r="BT124" s="1027"/>
      <c r="BU124" s="1027"/>
      <c r="BV124" s="1027">
        <v>63.9</v>
      </c>
      <c r="BW124" s="1027"/>
      <c r="BX124" s="1027"/>
      <c r="BY124" s="1027"/>
      <c r="BZ124" s="1027"/>
      <c r="CA124" s="1027">
        <v>67.2</v>
      </c>
      <c r="CB124" s="1027"/>
      <c r="CC124" s="1027"/>
      <c r="CD124" s="1027"/>
      <c r="CE124" s="1027"/>
      <c r="CF124" s="1028"/>
      <c r="CG124" s="1029"/>
      <c r="CH124" s="1029"/>
      <c r="CI124" s="1029"/>
      <c r="CJ124" s="1030"/>
      <c r="CK124" s="1012"/>
      <c r="CL124" s="1012"/>
      <c r="CM124" s="1012"/>
      <c r="CN124" s="1012"/>
      <c r="CO124" s="1013"/>
      <c r="CP124" s="1019" t="s">
        <v>447</v>
      </c>
      <c r="CQ124" s="1020"/>
      <c r="CR124" s="1020"/>
      <c r="CS124" s="1020"/>
      <c r="CT124" s="1020"/>
      <c r="CU124" s="1020"/>
      <c r="CV124" s="1020"/>
      <c r="CW124" s="1020"/>
      <c r="CX124" s="1020"/>
      <c r="CY124" s="1020"/>
      <c r="CZ124" s="1020"/>
      <c r="DA124" s="1020"/>
      <c r="DB124" s="1020"/>
      <c r="DC124" s="1020"/>
      <c r="DD124" s="1020"/>
      <c r="DE124" s="1020"/>
      <c r="DF124" s="1021"/>
      <c r="DG124" s="1004" t="s">
        <v>113</v>
      </c>
      <c r="DH124" s="983"/>
      <c r="DI124" s="983"/>
      <c r="DJ124" s="983"/>
      <c r="DK124" s="984"/>
      <c r="DL124" s="982" t="s">
        <v>113</v>
      </c>
      <c r="DM124" s="983"/>
      <c r="DN124" s="983"/>
      <c r="DO124" s="983"/>
      <c r="DP124" s="984"/>
      <c r="DQ124" s="982" t="s">
        <v>113</v>
      </c>
      <c r="DR124" s="983"/>
      <c r="DS124" s="983"/>
      <c r="DT124" s="983"/>
      <c r="DU124" s="984"/>
      <c r="DV124" s="985" t="s">
        <v>113</v>
      </c>
      <c r="DW124" s="986"/>
      <c r="DX124" s="986"/>
      <c r="DY124" s="986"/>
      <c r="DZ124" s="987"/>
    </row>
    <row r="125" spans="1:130" s="199" customFormat="1" ht="26.25" customHeight="1" x14ac:dyDescent="0.2">
      <c r="A125" s="1058"/>
      <c r="B125" s="945"/>
      <c r="C125" s="915" t="s">
        <v>435</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113</v>
      </c>
      <c r="AB125" s="958"/>
      <c r="AC125" s="958"/>
      <c r="AD125" s="958"/>
      <c r="AE125" s="959"/>
      <c r="AF125" s="960" t="s">
        <v>113</v>
      </c>
      <c r="AG125" s="958"/>
      <c r="AH125" s="958"/>
      <c r="AI125" s="958"/>
      <c r="AJ125" s="959"/>
      <c r="AK125" s="960" t="s">
        <v>113</v>
      </c>
      <c r="AL125" s="958"/>
      <c r="AM125" s="958"/>
      <c r="AN125" s="958"/>
      <c r="AO125" s="959"/>
      <c r="AP125" s="961" t="s">
        <v>113</v>
      </c>
      <c r="AQ125" s="962"/>
      <c r="AR125" s="962"/>
      <c r="AS125" s="962"/>
      <c r="AT125" s="96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2" t="s">
        <v>448</v>
      </c>
      <c r="CL125" s="1007"/>
      <c r="CM125" s="1007"/>
      <c r="CN125" s="1007"/>
      <c r="CO125" s="1008"/>
      <c r="CP125" s="939" t="s">
        <v>449</v>
      </c>
      <c r="CQ125" s="888"/>
      <c r="CR125" s="888"/>
      <c r="CS125" s="888"/>
      <c r="CT125" s="888"/>
      <c r="CU125" s="888"/>
      <c r="CV125" s="888"/>
      <c r="CW125" s="888"/>
      <c r="CX125" s="888"/>
      <c r="CY125" s="888"/>
      <c r="CZ125" s="888"/>
      <c r="DA125" s="888"/>
      <c r="DB125" s="888"/>
      <c r="DC125" s="888"/>
      <c r="DD125" s="888"/>
      <c r="DE125" s="888"/>
      <c r="DF125" s="889"/>
      <c r="DG125" s="925" t="s">
        <v>113</v>
      </c>
      <c r="DH125" s="926"/>
      <c r="DI125" s="926"/>
      <c r="DJ125" s="926"/>
      <c r="DK125" s="926"/>
      <c r="DL125" s="926" t="s">
        <v>113</v>
      </c>
      <c r="DM125" s="926"/>
      <c r="DN125" s="926"/>
      <c r="DO125" s="926"/>
      <c r="DP125" s="926"/>
      <c r="DQ125" s="926" t="s">
        <v>113</v>
      </c>
      <c r="DR125" s="926"/>
      <c r="DS125" s="926"/>
      <c r="DT125" s="926"/>
      <c r="DU125" s="926"/>
      <c r="DV125" s="927" t="s">
        <v>113</v>
      </c>
      <c r="DW125" s="927"/>
      <c r="DX125" s="927"/>
      <c r="DY125" s="927"/>
      <c r="DZ125" s="928"/>
    </row>
    <row r="126" spans="1:130" s="199" customFormat="1" ht="26.25" customHeight="1" thickBot="1" x14ac:dyDescent="0.25">
      <c r="A126" s="1058"/>
      <c r="B126" s="945"/>
      <c r="C126" s="915" t="s">
        <v>437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113</v>
      </c>
      <c r="AB126" s="958"/>
      <c r="AC126" s="958"/>
      <c r="AD126" s="958"/>
      <c r="AE126" s="959"/>
      <c r="AF126" s="960" t="s">
        <v>113</v>
      </c>
      <c r="AG126" s="958"/>
      <c r="AH126" s="958"/>
      <c r="AI126" s="958"/>
      <c r="AJ126" s="959"/>
      <c r="AK126" s="960" t="s">
        <v>113</v>
      </c>
      <c r="AL126" s="958"/>
      <c r="AM126" s="958"/>
      <c r="AN126" s="958"/>
      <c r="AO126" s="959"/>
      <c r="AP126" s="961" t="s">
        <v>113</v>
      </c>
      <c r="AQ126" s="962"/>
      <c r="AR126" s="962"/>
      <c r="AS126" s="962"/>
      <c r="AT126" s="96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3"/>
      <c r="CL126" s="1010"/>
      <c r="CM126" s="1010"/>
      <c r="CN126" s="1010"/>
      <c r="CO126" s="1011"/>
      <c r="CP126" s="948" t="s">
        <v>450</v>
      </c>
      <c r="CQ126" s="949"/>
      <c r="CR126" s="949"/>
      <c r="CS126" s="949"/>
      <c r="CT126" s="949"/>
      <c r="CU126" s="949"/>
      <c r="CV126" s="949"/>
      <c r="CW126" s="949"/>
      <c r="CX126" s="949"/>
      <c r="CY126" s="949"/>
      <c r="CZ126" s="949"/>
      <c r="DA126" s="949"/>
      <c r="DB126" s="949"/>
      <c r="DC126" s="949"/>
      <c r="DD126" s="949"/>
      <c r="DE126" s="949"/>
      <c r="DF126" s="950"/>
      <c r="DG126" s="918" t="s">
        <v>113</v>
      </c>
      <c r="DH126" s="919"/>
      <c r="DI126" s="919"/>
      <c r="DJ126" s="919"/>
      <c r="DK126" s="919"/>
      <c r="DL126" s="919" t="s">
        <v>113</v>
      </c>
      <c r="DM126" s="919"/>
      <c r="DN126" s="919"/>
      <c r="DO126" s="919"/>
      <c r="DP126" s="919"/>
      <c r="DQ126" s="919" t="s">
        <v>113</v>
      </c>
      <c r="DR126" s="919"/>
      <c r="DS126" s="919"/>
      <c r="DT126" s="919"/>
      <c r="DU126" s="919"/>
      <c r="DV126" s="920" t="s">
        <v>113</v>
      </c>
      <c r="DW126" s="920"/>
      <c r="DX126" s="920"/>
      <c r="DY126" s="920"/>
      <c r="DZ126" s="921"/>
    </row>
    <row r="127" spans="1:130" s="199" customFormat="1" ht="26.25" customHeight="1" x14ac:dyDescent="0.2">
      <c r="A127" s="1059"/>
      <c r="B127" s="947"/>
      <c r="C127" s="1001" t="s">
        <v>451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7">
        <v>14333</v>
      </c>
      <c r="AB127" s="958"/>
      <c r="AC127" s="958"/>
      <c r="AD127" s="958"/>
      <c r="AE127" s="959"/>
      <c r="AF127" s="960">
        <v>14502</v>
      </c>
      <c r="AG127" s="958"/>
      <c r="AH127" s="958"/>
      <c r="AI127" s="958"/>
      <c r="AJ127" s="959"/>
      <c r="AK127" s="960">
        <v>14646</v>
      </c>
      <c r="AL127" s="958"/>
      <c r="AM127" s="958"/>
      <c r="AN127" s="958"/>
      <c r="AO127" s="959"/>
      <c r="AP127" s="961">
        <v>0.5</v>
      </c>
      <c r="AQ127" s="962"/>
      <c r="AR127" s="962"/>
      <c r="AS127" s="962"/>
      <c r="AT127" s="963"/>
      <c r="AU127" s="235"/>
      <c r="AV127" s="235"/>
      <c r="AW127" s="235"/>
      <c r="AX127" s="1031" t="s">
        <v>452</v>
      </c>
      <c r="AY127" s="1032"/>
      <c r="AZ127" s="1032"/>
      <c r="BA127" s="1032"/>
      <c r="BB127" s="1032"/>
      <c r="BC127" s="1032"/>
      <c r="BD127" s="1032"/>
      <c r="BE127" s="1033"/>
      <c r="BF127" s="1034" t="s">
        <v>453</v>
      </c>
      <c r="BG127" s="1032"/>
      <c r="BH127" s="1032"/>
      <c r="BI127" s="1032"/>
      <c r="BJ127" s="1032"/>
      <c r="BK127" s="1032"/>
      <c r="BL127" s="1033"/>
      <c r="BM127" s="1034" t="s">
        <v>454</v>
      </c>
      <c r="BN127" s="1032"/>
      <c r="BO127" s="1032"/>
      <c r="BP127" s="1032"/>
      <c r="BQ127" s="1032"/>
      <c r="BR127" s="1032"/>
      <c r="BS127" s="1033"/>
      <c r="BT127" s="1034" t="s">
        <v>455</v>
      </c>
      <c r="BU127" s="1032"/>
      <c r="BV127" s="1032"/>
      <c r="BW127" s="1032"/>
      <c r="BX127" s="1032"/>
      <c r="BY127" s="1032"/>
      <c r="BZ127" s="1056"/>
      <c r="CA127" s="235"/>
      <c r="CB127" s="235"/>
      <c r="CC127" s="235"/>
      <c r="CD127" s="236"/>
      <c r="CE127" s="236"/>
      <c r="CF127" s="236"/>
      <c r="CG127" s="233"/>
      <c r="CH127" s="233"/>
      <c r="CI127" s="233"/>
      <c r="CJ127" s="234"/>
      <c r="CK127" s="1023"/>
      <c r="CL127" s="1010"/>
      <c r="CM127" s="1010"/>
      <c r="CN127" s="1010"/>
      <c r="CO127" s="1011"/>
      <c r="CP127" s="948" t="s">
        <v>456</v>
      </c>
      <c r="CQ127" s="949"/>
      <c r="CR127" s="949"/>
      <c r="CS127" s="949"/>
      <c r="CT127" s="949"/>
      <c r="CU127" s="949"/>
      <c r="CV127" s="949"/>
      <c r="CW127" s="949"/>
      <c r="CX127" s="949"/>
      <c r="CY127" s="949"/>
      <c r="CZ127" s="949"/>
      <c r="DA127" s="949"/>
      <c r="DB127" s="949"/>
      <c r="DC127" s="949"/>
      <c r="DD127" s="949"/>
      <c r="DE127" s="949"/>
      <c r="DF127" s="950"/>
      <c r="DG127" s="918" t="s">
        <v>113</v>
      </c>
      <c r="DH127" s="919"/>
      <c r="DI127" s="919"/>
      <c r="DJ127" s="919"/>
      <c r="DK127" s="919"/>
      <c r="DL127" s="919" t="s">
        <v>113</v>
      </c>
      <c r="DM127" s="919"/>
      <c r="DN127" s="919"/>
      <c r="DO127" s="919"/>
      <c r="DP127" s="919"/>
      <c r="DQ127" s="919" t="s">
        <v>113</v>
      </c>
      <c r="DR127" s="919"/>
      <c r="DS127" s="919"/>
      <c r="DT127" s="919"/>
      <c r="DU127" s="919"/>
      <c r="DV127" s="920" t="s">
        <v>113</v>
      </c>
      <c r="DW127" s="920"/>
      <c r="DX127" s="920"/>
      <c r="DY127" s="920"/>
      <c r="DZ127" s="921"/>
    </row>
    <row r="128" spans="1:130" s="199" customFormat="1" ht="26.25" customHeight="1" thickBot="1" x14ac:dyDescent="0.25">
      <c r="A128" s="1042" t="s">
        <v>457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458</v>
      </c>
      <c r="X128" s="1044"/>
      <c r="Y128" s="1044"/>
      <c r="Z128" s="1045"/>
      <c r="AA128" s="1046">
        <v>67679</v>
      </c>
      <c r="AB128" s="1047"/>
      <c r="AC128" s="1047"/>
      <c r="AD128" s="1047"/>
      <c r="AE128" s="1048"/>
      <c r="AF128" s="1049">
        <v>62633</v>
      </c>
      <c r="AG128" s="1047"/>
      <c r="AH128" s="1047"/>
      <c r="AI128" s="1047"/>
      <c r="AJ128" s="1048"/>
      <c r="AK128" s="1049">
        <v>61536</v>
      </c>
      <c r="AL128" s="1047"/>
      <c r="AM128" s="1047"/>
      <c r="AN128" s="1047"/>
      <c r="AO128" s="1048"/>
      <c r="AP128" s="1050"/>
      <c r="AQ128" s="1051"/>
      <c r="AR128" s="1051"/>
      <c r="AS128" s="1051"/>
      <c r="AT128" s="1052"/>
      <c r="AU128" s="235"/>
      <c r="AV128" s="235"/>
      <c r="AW128" s="235"/>
      <c r="AX128" s="887" t="s">
        <v>459</v>
      </c>
      <c r="AY128" s="888"/>
      <c r="AZ128" s="888"/>
      <c r="BA128" s="888"/>
      <c r="BB128" s="888"/>
      <c r="BC128" s="888"/>
      <c r="BD128" s="888"/>
      <c r="BE128" s="889"/>
      <c r="BF128" s="1053" t="s">
        <v>113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8"/>
      <c r="CA128" s="236"/>
      <c r="CB128" s="236"/>
      <c r="CC128" s="236"/>
      <c r="CD128" s="236"/>
      <c r="CE128" s="236"/>
      <c r="CF128" s="236"/>
      <c r="CG128" s="233"/>
      <c r="CH128" s="233"/>
      <c r="CI128" s="233"/>
      <c r="CJ128" s="234"/>
      <c r="CK128" s="1024"/>
      <c r="CL128" s="1025"/>
      <c r="CM128" s="1025"/>
      <c r="CN128" s="1025"/>
      <c r="CO128" s="1026"/>
      <c r="CP128" s="1035" t="s">
        <v>460</v>
      </c>
      <c r="CQ128" s="1036"/>
      <c r="CR128" s="1036"/>
      <c r="CS128" s="1036"/>
      <c r="CT128" s="1036"/>
      <c r="CU128" s="1036"/>
      <c r="CV128" s="1036"/>
      <c r="CW128" s="1036"/>
      <c r="CX128" s="1036"/>
      <c r="CY128" s="1036"/>
      <c r="CZ128" s="1036"/>
      <c r="DA128" s="1036"/>
      <c r="DB128" s="1036"/>
      <c r="DC128" s="1036"/>
      <c r="DD128" s="1036"/>
      <c r="DE128" s="1036"/>
      <c r="DF128" s="1037"/>
      <c r="DG128" s="1038" t="s">
        <v>113</v>
      </c>
      <c r="DH128" s="1039"/>
      <c r="DI128" s="1039"/>
      <c r="DJ128" s="1039"/>
      <c r="DK128" s="1039"/>
      <c r="DL128" s="1039" t="s">
        <v>113</v>
      </c>
      <c r="DM128" s="1039"/>
      <c r="DN128" s="1039"/>
      <c r="DO128" s="1039"/>
      <c r="DP128" s="1039"/>
      <c r="DQ128" s="1039" t="s">
        <v>113</v>
      </c>
      <c r="DR128" s="1039"/>
      <c r="DS128" s="1039"/>
      <c r="DT128" s="1039"/>
      <c r="DU128" s="1039"/>
      <c r="DV128" s="1040" t="s">
        <v>113</v>
      </c>
      <c r="DW128" s="1040"/>
      <c r="DX128" s="1040"/>
      <c r="DY128" s="1040"/>
      <c r="DZ128" s="1041"/>
    </row>
    <row r="129" spans="1:131" s="199" customFormat="1" ht="26.25" customHeight="1" x14ac:dyDescent="0.2">
      <c r="A129" s="929" t="s">
        <v>92</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72" t="s">
        <v>461</v>
      </c>
      <c r="X129" s="1073"/>
      <c r="Y129" s="1073"/>
      <c r="Z129" s="1074"/>
      <c r="AA129" s="957">
        <v>4064612</v>
      </c>
      <c r="AB129" s="958"/>
      <c r="AC129" s="958"/>
      <c r="AD129" s="958"/>
      <c r="AE129" s="959"/>
      <c r="AF129" s="960">
        <v>4059831</v>
      </c>
      <c r="AG129" s="958"/>
      <c r="AH129" s="958"/>
      <c r="AI129" s="958"/>
      <c r="AJ129" s="959"/>
      <c r="AK129" s="960">
        <v>3861753</v>
      </c>
      <c r="AL129" s="958"/>
      <c r="AM129" s="958"/>
      <c r="AN129" s="958"/>
      <c r="AO129" s="959"/>
      <c r="AP129" s="1075"/>
      <c r="AQ129" s="1076"/>
      <c r="AR129" s="1076"/>
      <c r="AS129" s="1076"/>
      <c r="AT129" s="1077"/>
      <c r="AU129" s="237"/>
      <c r="AV129" s="237"/>
      <c r="AW129" s="237"/>
      <c r="AX129" s="1066" t="s">
        <v>462</v>
      </c>
      <c r="AY129" s="949"/>
      <c r="AZ129" s="949"/>
      <c r="BA129" s="949"/>
      <c r="BB129" s="949"/>
      <c r="BC129" s="949"/>
      <c r="BD129" s="949"/>
      <c r="BE129" s="950"/>
      <c r="BF129" s="1067" t="s">
        <v>113</v>
      </c>
      <c r="BG129" s="1068"/>
      <c r="BH129" s="1068"/>
      <c r="BI129" s="1068"/>
      <c r="BJ129" s="1068"/>
      <c r="BK129" s="1068"/>
      <c r="BL129" s="1069"/>
      <c r="BM129" s="1067">
        <v>20</v>
      </c>
      <c r="BN129" s="1068"/>
      <c r="BO129" s="1068"/>
      <c r="BP129" s="1068"/>
      <c r="BQ129" s="1068"/>
      <c r="BR129" s="1068"/>
      <c r="BS129" s="1069"/>
      <c r="BT129" s="1067">
        <v>30</v>
      </c>
      <c r="BU129" s="1070"/>
      <c r="BV129" s="1070"/>
      <c r="BW129" s="1070"/>
      <c r="BX129" s="1070"/>
      <c r="BY129" s="1070"/>
      <c r="BZ129" s="107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29" t="s">
        <v>463</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72" t="s">
        <v>464</v>
      </c>
      <c r="X130" s="1073"/>
      <c r="Y130" s="1073"/>
      <c r="Z130" s="1074"/>
      <c r="AA130" s="957">
        <v>1161140</v>
      </c>
      <c r="AB130" s="958"/>
      <c r="AC130" s="958"/>
      <c r="AD130" s="958"/>
      <c r="AE130" s="959"/>
      <c r="AF130" s="960">
        <v>1137492</v>
      </c>
      <c r="AG130" s="958"/>
      <c r="AH130" s="958"/>
      <c r="AI130" s="958"/>
      <c r="AJ130" s="959"/>
      <c r="AK130" s="960">
        <v>1076335</v>
      </c>
      <c r="AL130" s="958"/>
      <c r="AM130" s="958"/>
      <c r="AN130" s="958"/>
      <c r="AO130" s="959"/>
      <c r="AP130" s="1075"/>
      <c r="AQ130" s="1076"/>
      <c r="AR130" s="1076"/>
      <c r="AS130" s="1076"/>
      <c r="AT130" s="1077"/>
      <c r="AU130" s="237"/>
      <c r="AV130" s="237"/>
      <c r="AW130" s="237"/>
      <c r="AX130" s="1066" t="s">
        <v>465</v>
      </c>
      <c r="AY130" s="949"/>
      <c r="AZ130" s="949"/>
      <c r="BA130" s="949"/>
      <c r="BB130" s="949"/>
      <c r="BC130" s="949"/>
      <c r="BD130" s="949"/>
      <c r="BE130" s="950"/>
      <c r="BF130" s="1103">
        <v>13.1</v>
      </c>
      <c r="BG130" s="1104"/>
      <c r="BH130" s="1104"/>
      <c r="BI130" s="1104"/>
      <c r="BJ130" s="1104"/>
      <c r="BK130" s="1104"/>
      <c r="BL130" s="1105"/>
      <c r="BM130" s="1103">
        <v>25</v>
      </c>
      <c r="BN130" s="1104"/>
      <c r="BO130" s="1104"/>
      <c r="BP130" s="1104"/>
      <c r="BQ130" s="1104"/>
      <c r="BR130" s="1104"/>
      <c r="BS130" s="1105"/>
      <c r="BT130" s="1103">
        <v>35</v>
      </c>
      <c r="BU130" s="1106"/>
      <c r="BV130" s="1106"/>
      <c r="BW130" s="1106"/>
      <c r="BX130" s="1106"/>
      <c r="BY130" s="1106"/>
      <c r="BZ130" s="110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466</v>
      </c>
      <c r="X131" s="1111"/>
      <c r="Y131" s="1111"/>
      <c r="Z131" s="1112"/>
      <c r="AA131" s="1004">
        <v>2903472</v>
      </c>
      <c r="AB131" s="983"/>
      <c r="AC131" s="983"/>
      <c r="AD131" s="983"/>
      <c r="AE131" s="984"/>
      <c r="AF131" s="982">
        <v>2922339</v>
      </c>
      <c r="AG131" s="983"/>
      <c r="AH131" s="983"/>
      <c r="AI131" s="983"/>
      <c r="AJ131" s="984"/>
      <c r="AK131" s="982">
        <v>2785418</v>
      </c>
      <c r="AL131" s="983"/>
      <c r="AM131" s="983"/>
      <c r="AN131" s="983"/>
      <c r="AO131" s="984"/>
      <c r="AP131" s="1113"/>
      <c r="AQ131" s="1114"/>
      <c r="AR131" s="1114"/>
      <c r="AS131" s="1114"/>
      <c r="AT131" s="1115"/>
      <c r="AU131" s="237"/>
      <c r="AV131" s="237"/>
      <c r="AW131" s="237"/>
      <c r="AX131" s="1085" t="s">
        <v>467</v>
      </c>
      <c r="AY131" s="1036"/>
      <c r="AZ131" s="1036"/>
      <c r="BA131" s="1036"/>
      <c r="BB131" s="1036"/>
      <c r="BC131" s="1036"/>
      <c r="BD131" s="1036"/>
      <c r="BE131" s="1037"/>
      <c r="BF131" s="1086">
        <v>67.2</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092" t="s">
        <v>468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469</v>
      </c>
      <c r="W132" s="1096"/>
      <c r="X132" s="1096"/>
      <c r="Y132" s="1096"/>
      <c r="Z132" s="1097"/>
      <c r="AA132" s="1098">
        <v>12.97842721</v>
      </c>
      <c r="AB132" s="1099"/>
      <c r="AC132" s="1099"/>
      <c r="AD132" s="1099"/>
      <c r="AE132" s="1100"/>
      <c r="AF132" s="1101">
        <v>13.487107419999999</v>
      </c>
      <c r="AG132" s="1099"/>
      <c r="AH132" s="1099"/>
      <c r="AI132" s="1099"/>
      <c r="AJ132" s="1100"/>
      <c r="AK132" s="1101">
        <v>13.01517402</v>
      </c>
      <c r="AL132" s="1099"/>
      <c r="AM132" s="1099"/>
      <c r="AN132" s="1099"/>
      <c r="AO132" s="1100"/>
      <c r="AP132" s="998"/>
      <c r="AQ132" s="999"/>
      <c r="AR132" s="999"/>
      <c r="AS132" s="999"/>
      <c r="AT132" s="110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470</v>
      </c>
      <c r="W133" s="1079"/>
      <c r="X133" s="1079"/>
      <c r="Y133" s="1079"/>
      <c r="Z133" s="1080"/>
      <c r="AA133" s="1081">
        <v>13.3</v>
      </c>
      <c r="AB133" s="1082"/>
      <c r="AC133" s="1082"/>
      <c r="AD133" s="1082"/>
      <c r="AE133" s="1083"/>
      <c r="AF133" s="1081">
        <v>13.1</v>
      </c>
      <c r="AG133" s="1082"/>
      <c r="AH133" s="1082"/>
      <c r="AI133" s="1082"/>
      <c r="AJ133" s="1083"/>
      <c r="AK133" s="1081">
        <v>13.1</v>
      </c>
      <c r="AL133" s="1082"/>
      <c r="AM133" s="1082"/>
      <c r="AN133" s="1082"/>
      <c r="AO133" s="1083"/>
      <c r="AP133" s="1028"/>
      <c r="AQ133" s="1029"/>
      <c r="AR133" s="1029"/>
      <c r="AS133" s="1029"/>
      <c r="AT133" s="108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A55" zoomScale="70" zoomScaleNormal="85" zoomScaleSheetLayoutView="70" workbookViewId="0">
      <selection activeCell="P96" sqref="P96"/>
    </sheetView>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N55" zoomScale="85" zoomScaleNormal="85" zoomScaleSheetLayoutView="55" workbookViewId="0"/>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471</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472</v>
      </c>
      <c r="H6" s="251"/>
      <c r="I6" s="251"/>
      <c r="J6" s="251"/>
      <c r="K6" s="246"/>
      <c r="L6" s="246"/>
      <c r="M6" s="246"/>
      <c r="N6" s="246"/>
    </row>
    <row r="7" spans="1:16" ht="13" x14ac:dyDescent="0.2">
      <c r="A7" s="250"/>
      <c r="B7" s="246"/>
      <c r="C7" s="246"/>
      <c r="D7" s="246"/>
      <c r="E7" s="246"/>
      <c r="F7" s="246"/>
      <c r="G7" s="253"/>
      <c r="H7" s="254"/>
      <c r="I7" s="254"/>
      <c r="J7" s="255"/>
      <c r="K7" s="1119" t="s">
        <v>473</v>
      </c>
      <c r="L7" s="256"/>
      <c r="M7" s="257" t="s">
        <v>474</v>
      </c>
      <c r="N7" s="258"/>
    </row>
    <row r="8" spans="1:16" ht="13" x14ac:dyDescent="0.2">
      <c r="A8" s="250"/>
      <c r="B8" s="246"/>
      <c r="C8" s="246"/>
      <c r="D8" s="246"/>
      <c r="E8" s="246"/>
      <c r="F8" s="246"/>
      <c r="G8" s="259"/>
      <c r="H8" s="260"/>
      <c r="I8" s="260"/>
      <c r="J8" s="261"/>
      <c r="K8" s="1120"/>
      <c r="L8" s="262" t="s">
        <v>475</v>
      </c>
      <c r="M8" s="263" t="s">
        <v>476</v>
      </c>
      <c r="N8" s="264" t="s">
        <v>477</v>
      </c>
    </row>
    <row r="9" spans="1:16" ht="13" x14ac:dyDescent="0.2">
      <c r="A9" s="250"/>
      <c r="B9" s="246"/>
      <c r="C9" s="246"/>
      <c r="D9" s="246"/>
      <c r="E9" s="246"/>
      <c r="F9" s="246"/>
      <c r="G9" s="1121" t="s">
        <v>478</v>
      </c>
      <c r="H9" s="1122"/>
      <c r="I9" s="1122"/>
      <c r="J9" s="1123"/>
      <c r="K9" s="265">
        <v>728917</v>
      </c>
      <c r="L9" s="266">
        <v>147107</v>
      </c>
      <c r="M9" s="267">
        <v>214828</v>
      </c>
      <c r="N9" s="268">
        <v>-31.5</v>
      </c>
    </row>
    <row r="10" spans="1:16" ht="13" x14ac:dyDescent="0.2">
      <c r="A10" s="250"/>
      <c r="B10" s="246"/>
      <c r="C10" s="246"/>
      <c r="D10" s="246"/>
      <c r="E10" s="246"/>
      <c r="F10" s="246"/>
      <c r="G10" s="1121" t="s">
        <v>479</v>
      </c>
      <c r="H10" s="1122"/>
      <c r="I10" s="1122"/>
      <c r="J10" s="1123"/>
      <c r="K10" s="269">
        <v>141306</v>
      </c>
      <c r="L10" s="270">
        <v>28518</v>
      </c>
      <c r="M10" s="271">
        <v>28178</v>
      </c>
      <c r="N10" s="272">
        <v>1.2</v>
      </c>
    </row>
    <row r="11" spans="1:16" ht="13.5" customHeight="1" x14ac:dyDescent="0.2">
      <c r="A11" s="250"/>
      <c r="B11" s="246"/>
      <c r="C11" s="246"/>
      <c r="D11" s="246"/>
      <c r="E11" s="246"/>
      <c r="F11" s="246"/>
      <c r="G11" s="1121" t="s">
        <v>480</v>
      </c>
      <c r="H11" s="1122"/>
      <c r="I11" s="1122"/>
      <c r="J11" s="1123"/>
      <c r="K11" s="269">
        <v>157803</v>
      </c>
      <c r="L11" s="270">
        <v>31847</v>
      </c>
      <c r="M11" s="271">
        <v>24639</v>
      </c>
      <c r="N11" s="272">
        <v>29.3</v>
      </c>
    </row>
    <row r="12" spans="1:16" ht="13.5" customHeight="1" x14ac:dyDescent="0.2">
      <c r="A12" s="250"/>
      <c r="B12" s="246"/>
      <c r="C12" s="246"/>
      <c r="D12" s="246"/>
      <c r="E12" s="246"/>
      <c r="F12" s="246"/>
      <c r="G12" s="1121" t="s">
        <v>481</v>
      </c>
      <c r="H12" s="1122"/>
      <c r="I12" s="1122"/>
      <c r="J12" s="1123"/>
      <c r="K12" s="269">
        <v>18219</v>
      </c>
      <c r="L12" s="270">
        <v>3677</v>
      </c>
      <c r="M12" s="271">
        <v>3805</v>
      </c>
      <c r="N12" s="272">
        <v>-3.4</v>
      </c>
    </row>
    <row r="13" spans="1:16" ht="13.5" customHeight="1" x14ac:dyDescent="0.2">
      <c r="A13" s="250"/>
      <c r="B13" s="246"/>
      <c r="C13" s="246"/>
      <c r="D13" s="246"/>
      <c r="E13" s="246"/>
      <c r="F13" s="246"/>
      <c r="G13" s="1121" t="s">
        <v>482</v>
      </c>
      <c r="H13" s="1122"/>
      <c r="I13" s="1122"/>
      <c r="J13" s="1123"/>
      <c r="K13" s="269" t="s">
        <v>483</v>
      </c>
      <c r="L13" s="270" t="s">
        <v>483</v>
      </c>
      <c r="M13" s="271" t="s">
        <v>483</v>
      </c>
      <c r="N13" s="272" t="s">
        <v>483</v>
      </c>
    </row>
    <row r="14" spans="1:16" ht="13.5" customHeight="1" x14ac:dyDescent="0.2">
      <c r="A14" s="250"/>
      <c r="B14" s="246"/>
      <c r="C14" s="246"/>
      <c r="D14" s="246"/>
      <c r="E14" s="246"/>
      <c r="F14" s="246"/>
      <c r="G14" s="1121" t="s">
        <v>484</v>
      </c>
      <c r="H14" s="1122"/>
      <c r="I14" s="1122"/>
      <c r="J14" s="1123"/>
      <c r="K14" s="269">
        <v>38647</v>
      </c>
      <c r="L14" s="270">
        <v>7800</v>
      </c>
      <c r="M14" s="271">
        <v>8783</v>
      </c>
      <c r="N14" s="272">
        <v>-11.2</v>
      </c>
    </row>
    <row r="15" spans="1:16" ht="13.5" customHeight="1" x14ac:dyDescent="0.2">
      <c r="A15" s="250"/>
      <c r="B15" s="246"/>
      <c r="C15" s="246"/>
      <c r="D15" s="246"/>
      <c r="E15" s="246"/>
      <c r="F15" s="246"/>
      <c r="G15" s="1121" t="s">
        <v>485</v>
      </c>
      <c r="H15" s="1122"/>
      <c r="I15" s="1122"/>
      <c r="J15" s="1123"/>
      <c r="K15" s="269">
        <v>31589</v>
      </c>
      <c r="L15" s="270">
        <v>6375</v>
      </c>
      <c r="M15" s="271">
        <v>4830</v>
      </c>
      <c r="N15" s="272">
        <v>32</v>
      </c>
    </row>
    <row r="16" spans="1:16" ht="13" x14ac:dyDescent="0.2">
      <c r="A16" s="250"/>
      <c r="B16" s="246"/>
      <c r="C16" s="246"/>
      <c r="D16" s="246"/>
      <c r="E16" s="246"/>
      <c r="F16" s="246"/>
      <c r="G16" s="1124" t="s">
        <v>486</v>
      </c>
      <c r="H16" s="1125"/>
      <c r="I16" s="1125"/>
      <c r="J16" s="1126"/>
      <c r="K16" s="270">
        <v>-69913</v>
      </c>
      <c r="L16" s="270">
        <v>-14110</v>
      </c>
      <c r="M16" s="271">
        <v>-21703</v>
      </c>
      <c r="N16" s="272">
        <v>-35</v>
      </c>
    </row>
    <row r="17" spans="1:16" ht="13" x14ac:dyDescent="0.2">
      <c r="A17" s="250"/>
      <c r="B17" s="246"/>
      <c r="C17" s="246"/>
      <c r="D17" s="246"/>
      <c r="E17" s="246"/>
      <c r="F17" s="246"/>
      <c r="G17" s="1124" t="s">
        <v>172</v>
      </c>
      <c r="H17" s="1125"/>
      <c r="I17" s="1125"/>
      <c r="J17" s="1126"/>
      <c r="K17" s="270">
        <v>1046568</v>
      </c>
      <c r="L17" s="270">
        <v>211215</v>
      </c>
      <c r="M17" s="271">
        <v>263360</v>
      </c>
      <c r="N17" s="272">
        <v>-19.8</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487</v>
      </c>
      <c r="H19" s="246"/>
      <c r="I19" s="246"/>
      <c r="J19" s="246"/>
      <c r="K19" s="246"/>
      <c r="L19" s="246"/>
      <c r="M19" s="246"/>
      <c r="N19" s="246"/>
    </row>
    <row r="20" spans="1:16" ht="13" x14ac:dyDescent="0.2">
      <c r="A20" s="250"/>
      <c r="B20" s="246"/>
      <c r="C20" s="246"/>
      <c r="D20" s="246"/>
      <c r="E20" s="246"/>
      <c r="F20" s="246"/>
      <c r="G20" s="274"/>
      <c r="H20" s="275"/>
      <c r="I20" s="275"/>
      <c r="J20" s="276"/>
      <c r="K20" s="277" t="s">
        <v>488</v>
      </c>
      <c r="L20" s="278" t="s">
        <v>489</v>
      </c>
      <c r="M20" s="279" t="s">
        <v>490</v>
      </c>
      <c r="N20" s="280"/>
    </row>
    <row r="21" spans="1:16" s="286" customFormat="1" ht="13" x14ac:dyDescent="0.2">
      <c r="A21" s="281"/>
      <c r="B21" s="251"/>
      <c r="C21" s="251"/>
      <c r="D21" s="251"/>
      <c r="E21" s="251"/>
      <c r="F21" s="251"/>
      <c r="G21" s="1116" t="s">
        <v>491</v>
      </c>
      <c r="H21" s="1117"/>
      <c r="I21" s="1117"/>
      <c r="J21" s="1118"/>
      <c r="K21" s="282">
        <v>17.559999999999999</v>
      </c>
      <c r="L21" s="283">
        <v>24.72</v>
      </c>
      <c r="M21" s="284">
        <v>-7.16</v>
      </c>
      <c r="N21" s="251"/>
      <c r="O21" s="285"/>
      <c r="P21" s="281"/>
    </row>
    <row r="22" spans="1:16" s="286" customFormat="1" ht="13" x14ac:dyDescent="0.2">
      <c r="A22" s="281"/>
      <c r="B22" s="251"/>
      <c r="C22" s="251"/>
      <c r="D22" s="251"/>
      <c r="E22" s="251"/>
      <c r="F22" s="251"/>
      <c r="G22" s="1116" t="s">
        <v>492</v>
      </c>
      <c r="H22" s="1117"/>
      <c r="I22" s="1117"/>
      <c r="J22" s="1118"/>
      <c r="K22" s="287">
        <v>97.7</v>
      </c>
      <c r="L22" s="288">
        <v>94.2</v>
      </c>
      <c r="M22" s="289">
        <v>3.5</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493</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494</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495</v>
      </c>
      <c r="H29" s="251"/>
      <c r="I29" s="251"/>
      <c r="J29" s="251"/>
      <c r="K29" s="246"/>
      <c r="L29" s="246"/>
      <c r="M29" s="246"/>
      <c r="N29" s="246"/>
      <c r="O29" s="295"/>
    </row>
    <row r="30" spans="1:16" ht="13" x14ac:dyDescent="0.2">
      <c r="A30" s="250"/>
      <c r="B30" s="246"/>
      <c r="C30" s="246"/>
      <c r="D30" s="246"/>
      <c r="E30" s="246"/>
      <c r="F30" s="246"/>
      <c r="G30" s="253"/>
      <c r="H30" s="254"/>
      <c r="I30" s="254"/>
      <c r="J30" s="255"/>
      <c r="K30" s="1119" t="s">
        <v>473</v>
      </c>
      <c r="L30" s="256"/>
      <c r="M30" s="257" t="s">
        <v>474</v>
      </c>
      <c r="N30" s="258"/>
    </row>
    <row r="31" spans="1:16" ht="13" x14ac:dyDescent="0.2">
      <c r="A31" s="250"/>
      <c r="B31" s="246"/>
      <c r="C31" s="246"/>
      <c r="D31" s="246"/>
      <c r="E31" s="246"/>
      <c r="F31" s="246"/>
      <c r="G31" s="259"/>
      <c r="H31" s="260"/>
      <c r="I31" s="260"/>
      <c r="J31" s="261"/>
      <c r="K31" s="1120"/>
      <c r="L31" s="262" t="s">
        <v>475</v>
      </c>
      <c r="M31" s="263" t="s">
        <v>476</v>
      </c>
      <c r="N31" s="264" t="s">
        <v>477</v>
      </c>
    </row>
    <row r="32" spans="1:16" ht="27" customHeight="1" x14ac:dyDescent="0.2">
      <c r="A32" s="250"/>
      <c r="B32" s="246"/>
      <c r="C32" s="246"/>
      <c r="D32" s="246"/>
      <c r="E32" s="246"/>
      <c r="F32" s="246"/>
      <c r="G32" s="1132" t="s">
        <v>496</v>
      </c>
      <c r="H32" s="1133"/>
      <c r="I32" s="1133"/>
      <c r="J32" s="1134"/>
      <c r="K32" s="296">
        <v>1273081</v>
      </c>
      <c r="L32" s="296">
        <v>256929</v>
      </c>
      <c r="M32" s="297">
        <v>146462</v>
      </c>
      <c r="N32" s="298">
        <v>75.400000000000006</v>
      </c>
    </row>
    <row r="33" spans="1:16" ht="13.5" customHeight="1" x14ac:dyDescent="0.2">
      <c r="A33" s="250"/>
      <c r="B33" s="246"/>
      <c r="C33" s="246"/>
      <c r="D33" s="246"/>
      <c r="E33" s="246"/>
      <c r="F33" s="246"/>
      <c r="G33" s="1132" t="s">
        <v>497</v>
      </c>
      <c r="H33" s="1133"/>
      <c r="I33" s="1133"/>
      <c r="J33" s="1134"/>
      <c r="K33" s="296" t="s">
        <v>483</v>
      </c>
      <c r="L33" s="296" t="s">
        <v>483</v>
      </c>
      <c r="M33" s="297">
        <v>66</v>
      </c>
      <c r="N33" s="298" t="s">
        <v>483</v>
      </c>
    </row>
    <row r="34" spans="1:16" ht="27" customHeight="1" x14ac:dyDescent="0.2">
      <c r="A34" s="250"/>
      <c r="B34" s="246"/>
      <c r="C34" s="246"/>
      <c r="D34" s="246"/>
      <c r="E34" s="246"/>
      <c r="F34" s="246"/>
      <c r="G34" s="1132" t="s">
        <v>498</v>
      </c>
      <c r="H34" s="1133"/>
      <c r="I34" s="1133"/>
      <c r="J34" s="1134"/>
      <c r="K34" s="296" t="s">
        <v>483</v>
      </c>
      <c r="L34" s="296" t="s">
        <v>483</v>
      </c>
      <c r="M34" s="297">
        <v>56</v>
      </c>
      <c r="N34" s="298" t="s">
        <v>483</v>
      </c>
    </row>
    <row r="35" spans="1:16" ht="27" customHeight="1" x14ac:dyDescent="0.2">
      <c r="A35" s="250"/>
      <c r="B35" s="246"/>
      <c r="C35" s="246"/>
      <c r="D35" s="246"/>
      <c r="E35" s="246"/>
      <c r="F35" s="246"/>
      <c r="G35" s="1132" t="s">
        <v>499</v>
      </c>
      <c r="H35" s="1133"/>
      <c r="I35" s="1133"/>
      <c r="J35" s="1134"/>
      <c r="K35" s="296">
        <v>181034</v>
      </c>
      <c r="L35" s="296">
        <v>36536</v>
      </c>
      <c r="M35" s="297">
        <v>28990</v>
      </c>
      <c r="N35" s="298">
        <v>26</v>
      </c>
    </row>
    <row r="36" spans="1:16" ht="27" customHeight="1" x14ac:dyDescent="0.2">
      <c r="A36" s="250"/>
      <c r="B36" s="246"/>
      <c r="C36" s="246"/>
      <c r="D36" s="246"/>
      <c r="E36" s="246"/>
      <c r="F36" s="246"/>
      <c r="G36" s="1132" t="s">
        <v>500</v>
      </c>
      <c r="H36" s="1133"/>
      <c r="I36" s="1133"/>
      <c r="J36" s="1134"/>
      <c r="K36" s="296">
        <v>26497</v>
      </c>
      <c r="L36" s="296">
        <v>5348</v>
      </c>
      <c r="M36" s="297">
        <v>3973</v>
      </c>
      <c r="N36" s="298">
        <v>34.6</v>
      </c>
    </row>
    <row r="37" spans="1:16" ht="13.5" customHeight="1" x14ac:dyDescent="0.2">
      <c r="A37" s="250"/>
      <c r="B37" s="246"/>
      <c r="C37" s="246"/>
      <c r="D37" s="246"/>
      <c r="E37" s="246"/>
      <c r="F37" s="246"/>
      <c r="G37" s="1132" t="s">
        <v>501</v>
      </c>
      <c r="H37" s="1133"/>
      <c r="I37" s="1133"/>
      <c r="J37" s="1134"/>
      <c r="K37" s="296">
        <v>19761</v>
      </c>
      <c r="L37" s="296">
        <v>3988</v>
      </c>
      <c r="M37" s="297">
        <v>2172</v>
      </c>
      <c r="N37" s="298">
        <v>83.6</v>
      </c>
    </row>
    <row r="38" spans="1:16" ht="27" customHeight="1" x14ac:dyDescent="0.2">
      <c r="A38" s="250"/>
      <c r="B38" s="246"/>
      <c r="C38" s="246"/>
      <c r="D38" s="246"/>
      <c r="E38" s="246"/>
      <c r="F38" s="246"/>
      <c r="G38" s="1135" t="s">
        <v>502</v>
      </c>
      <c r="H38" s="1136"/>
      <c r="I38" s="1136"/>
      <c r="J38" s="1137"/>
      <c r="K38" s="299">
        <v>25</v>
      </c>
      <c r="L38" s="299">
        <v>5</v>
      </c>
      <c r="M38" s="300">
        <v>44</v>
      </c>
      <c r="N38" s="301">
        <v>-88.6</v>
      </c>
      <c r="O38" s="295"/>
    </row>
    <row r="39" spans="1:16" ht="13" x14ac:dyDescent="0.2">
      <c r="A39" s="250"/>
      <c r="B39" s="246"/>
      <c r="C39" s="246"/>
      <c r="D39" s="246"/>
      <c r="E39" s="246"/>
      <c r="F39" s="246"/>
      <c r="G39" s="1135" t="s">
        <v>503</v>
      </c>
      <c r="H39" s="1136"/>
      <c r="I39" s="1136"/>
      <c r="J39" s="1137"/>
      <c r="K39" s="302">
        <v>-61536</v>
      </c>
      <c r="L39" s="302">
        <v>-12419</v>
      </c>
      <c r="M39" s="303">
        <v>-6849</v>
      </c>
      <c r="N39" s="304">
        <v>81.3</v>
      </c>
      <c r="O39" s="295"/>
    </row>
    <row r="40" spans="1:16" ht="27" customHeight="1" x14ac:dyDescent="0.2">
      <c r="A40" s="250"/>
      <c r="B40" s="246"/>
      <c r="C40" s="246"/>
      <c r="D40" s="246"/>
      <c r="E40" s="246"/>
      <c r="F40" s="246"/>
      <c r="G40" s="1132" t="s">
        <v>504</v>
      </c>
      <c r="H40" s="1133"/>
      <c r="I40" s="1133"/>
      <c r="J40" s="1134"/>
      <c r="K40" s="302">
        <v>-1076335</v>
      </c>
      <c r="L40" s="302">
        <v>-217222</v>
      </c>
      <c r="M40" s="303">
        <v>-133024</v>
      </c>
      <c r="N40" s="304">
        <v>63.3</v>
      </c>
      <c r="O40" s="295"/>
    </row>
    <row r="41" spans="1:16" ht="13" x14ac:dyDescent="0.2">
      <c r="A41" s="250"/>
      <c r="B41" s="246"/>
      <c r="C41" s="246"/>
      <c r="D41" s="246"/>
      <c r="E41" s="246"/>
      <c r="F41" s="246"/>
      <c r="G41" s="1138" t="s">
        <v>283</v>
      </c>
      <c r="H41" s="1139"/>
      <c r="I41" s="1139"/>
      <c r="J41" s="1140"/>
      <c r="K41" s="296">
        <v>362527</v>
      </c>
      <c r="L41" s="302">
        <v>73164</v>
      </c>
      <c r="M41" s="303">
        <v>41890</v>
      </c>
      <c r="N41" s="304">
        <v>74.7</v>
      </c>
      <c r="O41" s="295"/>
    </row>
    <row r="42" spans="1:16" ht="13" x14ac:dyDescent="0.2">
      <c r="A42" s="250"/>
      <c r="B42" s="246"/>
      <c r="C42" s="246"/>
      <c r="D42" s="246"/>
      <c r="E42" s="246"/>
      <c r="F42" s="246"/>
      <c r="G42" s="305" t="s">
        <v>505</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506</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507</v>
      </c>
      <c r="H48" s="310"/>
      <c r="I48" s="310"/>
      <c r="J48" s="310"/>
      <c r="K48" s="310"/>
      <c r="L48" s="310"/>
      <c r="M48" s="311"/>
      <c r="N48" s="310"/>
    </row>
    <row r="49" spans="1:14" ht="13.5" customHeight="1" x14ac:dyDescent="0.2">
      <c r="A49" s="250"/>
      <c r="B49" s="246"/>
      <c r="C49" s="246"/>
      <c r="D49" s="246"/>
      <c r="E49" s="246"/>
      <c r="F49" s="246"/>
      <c r="G49" s="312"/>
      <c r="H49" s="313"/>
      <c r="I49" s="1127" t="s">
        <v>473</v>
      </c>
      <c r="J49" s="1129" t="s">
        <v>508</v>
      </c>
      <c r="K49" s="1130"/>
      <c r="L49" s="1130"/>
      <c r="M49" s="1130"/>
      <c r="N49" s="1131"/>
    </row>
    <row r="50" spans="1:14" ht="13" x14ac:dyDescent="0.2">
      <c r="A50" s="250"/>
      <c r="B50" s="246"/>
      <c r="C50" s="246"/>
      <c r="D50" s="246"/>
      <c r="E50" s="246"/>
      <c r="F50" s="246"/>
      <c r="G50" s="314"/>
      <c r="H50" s="315"/>
      <c r="I50" s="1128"/>
      <c r="J50" s="316" t="s">
        <v>509</v>
      </c>
      <c r="K50" s="317" t="s">
        <v>510</v>
      </c>
      <c r="L50" s="318" t="s">
        <v>511</v>
      </c>
      <c r="M50" s="319" t="s">
        <v>512</v>
      </c>
      <c r="N50" s="320" t="s">
        <v>513</v>
      </c>
    </row>
    <row r="51" spans="1:14" ht="13" x14ac:dyDescent="0.2">
      <c r="A51" s="250"/>
      <c r="B51" s="246"/>
      <c r="C51" s="246"/>
      <c r="D51" s="246"/>
      <c r="E51" s="246"/>
      <c r="F51" s="246"/>
      <c r="G51" s="312" t="s">
        <v>514</v>
      </c>
      <c r="H51" s="313"/>
      <c r="I51" s="321">
        <v>1587551</v>
      </c>
      <c r="J51" s="322">
        <v>294700</v>
      </c>
      <c r="K51" s="323">
        <v>24.4</v>
      </c>
      <c r="L51" s="324">
        <v>94828</v>
      </c>
      <c r="M51" s="325">
        <v>3.1</v>
      </c>
      <c r="N51" s="326">
        <v>21.3</v>
      </c>
    </row>
    <row r="52" spans="1:14" ht="13" x14ac:dyDescent="0.2">
      <c r="A52" s="250"/>
      <c r="B52" s="246"/>
      <c r="C52" s="246"/>
      <c r="D52" s="246"/>
      <c r="E52" s="246"/>
      <c r="F52" s="246"/>
      <c r="G52" s="327"/>
      <c r="H52" s="328" t="s">
        <v>515</v>
      </c>
      <c r="I52" s="329">
        <v>227294</v>
      </c>
      <c r="J52" s="330">
        <v>42193</v>
      </c>
      <c r="K52" s="331">
        <v>-55.3</v>
      </c>
      <c r="L52" s="332">
        <v>55133</v>
      </c>
      <c r="M52" s="333">
        <v>4.9000000000000004</v>
      </c>
      <c r="N52" s="334">
        <v>-60.2</v>
      </c>
    </row>
    <row r="53" spans="1:14" ht="13" x14ac:dyDescent="0.2">
      <c r="A53" s="250"/>
      <c r="B53" s="246"/>
      <c r="C53" s="246"/>
      <c r="D53" s="246"/>
      <c r="E53" s="246"/>
      <c r="F53" s="246"/>
      <c r="G53" s="312" t="s">
        <v>516</v>
      </c>
      <c r="H53" s="313"/>
      <c r="I53" s="321">
        <v>1405590</v>
      </c>
      <c r="J53" s="322">
        <v>265156</v>
      </c>
      <c r="K53" s="323">
        <v>-10</v>
      </c>
      <c r="L53" s="324">
        <v>119674</v>
      </c>
      <c r="M53" s="325">
        <v>26.2</v>
      </c>
      <c r="N53" s="326">
        <v>-36.200000000000003</v>
      </c>
    </row>
    <row r="54" spans="1:14" ht="13" x14ac:dyDescent="0.2">
      <c r="A54" s="250"/>
      <c r="B54" s="246"/>
      <c r="C54" s="246"/>
      <c r="D54" s="246"/>
      <c r="E54" s="246"/>
      <c r="F54" s="246"/>
      <c r="G54" s="327"/>
      <c r="H54" s="328" t="s">
        <v>515</v>
      </c>
      <c r="I54" s="329">
        <v>711299</v>
      </c>
      <c r="J54" s="330">
        <v>134182</v>
      </c>
      <c r="K54" s="331">
        <v>218</v>
      </c>
      <c r="L54" s="332">
        <v>57803</v>
      </c>
      <c r="M54" s="333">
        <v>4.8</v>
      </c>
      <c r="N54" s="334">
        <v>213.2</v>
      </c>
    </row>
    <row r="55" spans="1:14" ht="13" x14ac:dyDescent="0.2">
      <c r="A55" s="250"/>
      <c r="B55" s="246"/>
      <c r="C55" s="246"/>
      <c r="D55" s="246"/>
      <c r="E55" s="246"/>
      <c r="F55" s="246"/>
      <c r="G55" s="312" t="s">
        <v>517</v>
      </c>
      <c r="H55" s="313"/>
      <c r="I55" s="321">
        <v>861183</v>
      </c>
      <c r="J55" s="322">
        <v>165676</v>
      </c>
      <c r="K55" s="323">
        <v>-37.5</v>
      </c>
      <c r="L55" s="324">
        <v>119685</v>
      </c>
      <c r="M55" s="325">
        <v>0</v>
      </c>
      <c r="N55" s="326">
        <v>-37.5</v>
      </c>
    </row>
    <row r="56" spans="1:14" ht="13" x14ac:dyDescent="0.2">
      <c r="A56" s="250"/>
      <c r="B56" s="246"/>
      <c r="C56" s="246"/>
      <c r="D56" s="246"/>
      <c r="E56" s="246"/>
      <c r="F56" s="246"/>
      <c r="G56" s="327"/>
      <c r="H56" s="328" t="s">
        <v>515</v>
      </c>
      <c r="I56" s="329">
        <v>530719</v>
      </c>
      <c r="J56" s="330">
        <v>102101</v>
      </c>
      <c r="K56" s="331">
        <v>-23.9</v>
      </c>
      <c r="L56" s="332">
        <v>68464</v>
      </c>
      <c r="M56" s="333">
        <v>18.399999999999999</v>
      </c>
      <c r="N56" s="334">
        <v>-42.3</v>
      </c>
    </row>
    <row r="57" spans="1:14" ht="13" x14ac:dyDescent="0.2">
      <c r="A57" s="250"/>
      <c r="B57" s="246"/>
      <c r="C57" s="246"/>
      <c r="D57" s="246"/>
      <c r="E57" s="246"/>
      <c r="F57" s="246"/>
      <c r="G57" s="312" t="s">
        <v>518</v>
      </c>
      <c r="H57" s="313"/>
      <c r="I57" s="321">
        <v>1669039</v>
      </c>
      <c r="J57" s="322">
        <v>327070</v>
      </c>
      <c r="K57" s="323">
        <v>97.4</v>
      </c>
      <c r="L57" s="324">
        <v>245039</v>
      </c>
      <c r="M57" s="325">
        <v>104.7</v>
      </c>
      <c r="N57" s="326">
        <v>-7.3</v>
      </c>
    </row>
    <row r="58" spans="1:14" ht="13" x14ac:dyDescent="0.2">
      <c r="A58" s="250"/>
      <c r="B58" s="246"/>
      <c r="C58" s="246"/>
      <c r="D58" s="246"/>
      <c r="E58" s="246"/>
      <c r="F58" s="246"/>
      <c r="G58" s="327"/>
      <c r="H58" s="328" t="s">
        <v>515</v>
      </c>
      <c r="I58" s="329">
        <v>1110130</v>
      </c>
      <c r="J58" s="330">
        <v>217545</v>
      </c>
      <c r="K58" s="331">
        <v>113.1</v>
      </c>
      <c r="L58" s="332">
        <v>108922</v>
      </c>
      <c r="M58" s="333">
        <v>59.1</v>
      </c>
      <c r="N58" s="334">
        <v>54</v>
      </c>
    </row>
    <row r="59" spans="1:14" ht="13" x14ac:dyDescent="0.2">
      <c r="A59" s="250"/>
      <c r="B59" s="246"/>
      <c r="C59" s="246"/>
      <c r="D59" s="246"/>
      <c r="E59" s="246"/>
      <c r="F59" s="246"/>
      <c r="G59" s="312" t="s">
        <v>519</v>
      </c>
      <c r="H59" s="313"/>
      <c r="I59" s="321">
        <v>850446</v>
      </c>
      <c r="J59" s="322">
        <v>171634</v>
      </c>
      <c r="K59" s="323">
        <v>-47.5</v>
      </c>
      <c r="L59" s="324">
        <v>310300</v>
      </c>
      <c r="M59" s="325">
        <v>26.6</v>
      </c>
      <c r="N59" s="326">
        <v>-74.099999999999994</v>
      </c>
    </row>
    <row r="60" spans="1:14" ht="13" x14ac:dyDescent="0.2">
      <c r="A60" s="250"/>
      <c r="B60" s="246"/>
      <c r="C60" s="246"/>
      <c r="D60" s="246"/>
      <c r="E60" s="246"/>
      <c r="F60" s="246"/>
      <c r="G60" s="327"/>
      <c r="H60" s="328" t="s">
        <v>515</v>
      </c>
      <c r="I60" s="335">
        <v>374584</v>
      </c>
      <c r="J60" s="330">
        <v>75597</v>
      </c>
      <c r="K60" s="331">
        <v>-65.2</v>
      </c>
      <c r="L60" s="332">
        <v>157576</v>
      </c>
      <c r="M60" s="333">
        <v>44.7</v>
      </c>
      <c r="N60" s="334">
        <v>-109.9</v>
      </c>
    </row>
    <row r="61" spans="1:14" ht="13" x14ac:dyDescent="0.2">
      <c r="A61" s="250"/>
      <c r="B61" s="246"/>
      <c r="C61" s="246"/>
      <c r="D61" s="246"/>
      <c r="E61" s="246"/>
      <c r="F61" s="246"/>
      <c r="G61" s="312" t="s">
        <v>520</v>
      </c>
      <c r="H61" s="336"/>
      <c r="I61" s="337">
        <v>1274762</v>
      </c>
      <c r="J61" s="338">
        <v>244847</v>
      </c>
      <c r="K61" s="339">
        <v>5.4</v>
      </c>
      <c r="L61" s="340">
        <v>177905</v>
      </c>
      <c r="M61" s="341">
        <v>32.1</v>
      </c>
      <c r="N61" s="326">
        <v>-26.7</v>
      </c>
    </row>
    <row r="62" spans="1:14" ht="13" x14ac:dyDescent="0.2">
      <c r="A62" s="250"/>
      <c r="B62" s="246"/>
      <c r="C62" s="246"/>
      <c r="D62" s="246"/>
      <c r="E62" s="246"/>
      <c r="F62" s="246"/>
      <c r="G62" s="327"/>
      <c r="H62" s="328" t="s">
        <v>515</v>
      </c>
      <c r="I62" s="329">
        <v>590805</v>
      </c>
      <c r="J62" s="330">
        <v>114324</v>
      </c>
      <c r="K62" s="331">
        <v>37.299999999999997</v>
      </c>
      <c r="L62" s="332">
        <v>89580</v>
      </c>
      <c r="M62" s="333">
        <v>26.4</v>
      </c>
      <c r="N62" s="334">
        <v>10.9</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58" zoomScale="55" zoomScaleNormal="55" zoomScaleSheetLayoutView="55" workbookViewId="0">
      <selection activeCell="T116" sqref="T116:T1048576"/>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56" zoomScale="55" zoomScaleNormal="55" zoomScaleSheetLayoutView="55" workbookViewId="0">
      <selection activeCell="J102" sqref="J101:J102"/>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2" zoomScale="70" zoomScaleNormal="70" zoomScaleSheetLayoutView="100" workbookViewId="0">
      <selection activeCell="F49" sqref="F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522</v>
      </c>
      <c r="G46" s="8" t="s">
        <v>523</v>
      </c>
      <c r="H46" s="8" t="s">
        <v>524</v>
      </c>
      <c r="I46" s="8" t="s">
        <v>525</v>
      </c>
      <c r="J46" s="9" t="s">
        <v>526</v>
      </c>
    </row>
    <row r="47" spans="2:10" ht="57.75" customHeight="1" x14ac:dyDescent="0.2">
      <c r="B47" s="10"/>
      <c r="C47" s="1141" t="s">
        <v>3</v>
      </c>
      <c r="D47" s="1141"/>
      <c r="E47" s="1142"/>
      <c r="F47" s="11">
        <v>23.84</v>
      </c>
      <c r="G47" s="12">
        <v>25.99</v>
      </c>
      <c r="H47" s="12">
        <v>28.24</v>
      </c>
      <c r="I47" s="12">
        <v>28.77</v>
      </c>
      <c r="J47" s="13">
        <v>30.25</v>
      </c>
    </row>
    <row r="48" spans="2:10" ht="57.75" customHeight="1" x14ac:dyDescent="0.2">
      <c r="B48" s="14"/>
      <c r="C48" s="1143" t="s">
        <v>4</v>
      </c>
      <c r="D48" s="1143"/>
      <c r="E48" s="1144"/>
      <c r="F48" s="15">
        <v>3.2</v>
      </c>
      <c r="G48" s="16">
        <v>2.29</v>
      </c>
      <c r="H48" s="16">
        <v>2.7</v>
      </c>
      <c r="I48" s="16">
        <v>5.35</v>
      </c>
      <c r="J48" s="17">
        <v>4.8</v>
      </c>
    </row>
    <row r="49" spans="2:10" ht="57.75" customHeight="1" thickBot="1" x14ac:dyDescent="0.25">
      <c r="B49" s="18"/>
      <c r="C49" s="1145" t="s">
        <v>5</v>
      </c>
      <c r="D49" s="1145"/>
      <c r="E49" s="1146"/>
      <c r="F49" s="19" t="s">
        <v>527</v>
      </c>
      <c r="G49" s="20">
        <v>1.32</v>
      </c>
      <c r="H49" s="20">
        <v>2.76</v>
      </c>
      <c r="I49" s="20">
        <v>6.29</v>
      </c>
      <c r="J49" s="21" t="s">
        <v>528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2018-03-05T08:14:26Z</cp:lastPrinted>
  <dcterms:created xsi:type="dcterms:W3CDTF">2018-01-24T05:52:45Z</dcterms:created>
  <dcterms:modified xsi:type="dcterms:W3CDTF">2018-03-05T08:14:27Z</dcterms:modified>
  <cp:category/>
</cp:coreProperties>
</file>