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AM35" i="9"/>
  <c r="CO34" i="9"/>
  <c r="BW34" i="9"/>
  <c r="BW35" i="9" s="1"/>
  <c r="BW36" i="9" s="1"/>
  <c r="BW37" i="9" s="1"/>
  <c r="BW38" i="9" s="1"/>
  <c r="BW39" i="9" s="1"/>
  <c r="BW40" i="9" s="1"/>
  <c r="AM34" i="9"/>
  <c r="C34" i="9"/>
  <c r="C35" i="9" s="1"/>
  <c r="C36" i="9" l="1"/>
  <c r="BE34" i="9" s="1"/>
  <c r="BE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<sst xmlns="http://schemas.openxmlformats.org/spreadsheetml/2006/main" count="1031" uniqueCount="561">
  <si>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</si>
  <si>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</si>
  <si>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</si>
  <si>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</si>
  <si>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</si>
  <si>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</si>
  <si>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</si>
  <si>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</si>
  <si>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</si>
  <si>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</si>
  <si>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</si>
  <si>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</si>
  <si>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</si>
  <si>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</si>
  <si>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</si>
  <si>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</si>
  <si>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</si>
  <si>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</si>
  <si>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</si>
  <si>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</si>
  <si>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</si>
  <si>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</si>
  <si>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</si>
  <si>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</si>
  <si>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</si>
  <si>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</si>
  <si>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</si>
  <si>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</si>
  <si>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</si>
  <si>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</si>
  <si>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</si>
  <si>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</si>
  <si>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</si>
  <si>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</si>
  <si>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</si>
  <si>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</si>
  <si>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</si>
  <si>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</si>
  <si>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</si>
  <si>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</si>
  <si>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</si>
  <si>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</si>
  <si>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</si>
  <si>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</si>
  <si>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</si>
  <si>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</si>
  <si>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</si>
  <si>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</si>
  <si>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</si>
  <si>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</si>
  <si>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</si>
  <si>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</si>
  <si>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</si>
  <si>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</si>
  <si>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</si>
  <si>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</si>
  <si>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</si>
  <si>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</si>
  <si>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</si>
  <si>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</si>
  <si>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</si>
  <si>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</si>
  <si>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</si>
  <si>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</si>
  <si>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</si>
  <si>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</si>
  <si>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</si>
  <si>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</si>
  <si>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</si>
  <si>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</si>
  <si>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</si>
  <si>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</si>
  <si>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</si>
  <si>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</si>
  <si>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</si>
  <si>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</si>
  <si>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</si>
  <si>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</si>
  <si>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</si>
  <si>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</si>
  <si>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</si>
  <si>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美郷町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</si>
  <si>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</si>
  <si>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</si>
  <si>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</si>
  <si>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</si>
  <si>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</si>
  <si>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</si>
  <si>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</si>
  <si>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</si>
  <si>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</si>
  <si>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</si>
  <si>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</si>
  <si>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</si>
  <si>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</si>
  <si>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</si>
  <si>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</si>
  <si>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</si>
  <si>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</si>
  <si>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</si>
  <si>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</si>
  <si>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</si>
  <si>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</si>
  <si>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</si>
  <si>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</si>
  <si>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</si>
  <si>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</si>
  <si>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</si>
  <si>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</si>
  <si>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</si>
  <si>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</si>
  <si>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</si>
  <si>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</si>
  <si>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</si>
  <si>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</si>
  <si>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</si>
  <si>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</si>
  <si>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</si>
  <si>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</si>
  <si>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</si>
  <si>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</si>
  <si>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</si>
  <si>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</si>
  <si>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</si>
  <si>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</si>
  <si>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</si>
  <si>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</si>
  <si>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</si>
  <si>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</si>
  <si>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</si>
  <si>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</si>
  <si>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</si>
  <si>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</si>
  <si>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</si>
  <si>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</si>
  <si>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</si>
  <si>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</si>
  <si>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</si>
  <si>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</si>
  <si>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</si>
  <si>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</si>
  <si>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</si>
  <si>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</si>
  <si>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</si>
  <si>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</si>
  <si>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</si>
  <si>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</si>
  <si>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</si>
  <si>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</si>
  <si>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</si>
  <si>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</si>
  <si>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</si>
  <si>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</si>
  <si>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</si>
  <si>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</si>
  <si>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</si>
  <si>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</si>
  <si>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</si>
  <si>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</si>
  <si>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</si>
  <si>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</si>
  <si>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</si>
  <si>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</si>
  <si>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</si>
  <si>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</si>
  <si>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</si>
  <si>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</si>
  <si>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</si>
  <si>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</si>
  <si>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</si>
  <si>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</si>
  <si>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</si>
  <si>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</si>
  <si>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</si>
  <si>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</si>
  <si>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</si>
  <si>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</si>
  <si>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</si>
  <si>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</si>
  <si>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</si>
  <si>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</si>
  <si>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</si>
  <si>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</si>
  <si>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</si>
  <si>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</si>
  <si>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</si>
  <si>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</si>
  <si>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</si>
  <si>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</si>
  <si>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</si>
  <si>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</si>
  <si>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</si>
  <si>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</si>
  <si>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島根県美郷町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</si>
  <si>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</si>
  <si>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</si>
  <si>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</si>
  <si>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</si>
  <si>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</si>
  <si>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</si>
  <si>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</si>
  <si>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</si>
  <si>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</si>
  <si>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</si>
  <si>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</si>
  <si>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</si>
  <si>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</si>
  <si>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</si>
  <si>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</si>
  <si>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</si>
  <si>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</si>
  <si>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</si>
  <si>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</si>
  <si>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</si>
  <si>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</si>
  <si>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</si>
  <si>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</si>
  <si>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</si>
  <si>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</si>
  <si>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</si>
  <si>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</si>
  <si>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</si>
  <si>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</si>
  <si>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</si>
  <si>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</si>
  <si>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</si>
  <si>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</si>
  <si>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</si>
  <si>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</si>
  <si>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</si>
  <si>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</si>
  <si>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</si>
  <si>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</si>
  <si>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</si>
  <si>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</si>
  <si>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</si>
  <si>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</si>
  <si>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</si>
  <si>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</si>
  <si>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</si>
  <si>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</si>
  <si>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</si>
  <si>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</si>
  <si>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</si>
  <si>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</si>
  <si>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</si>
  <si>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</si>
  <si>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</si>
  <si>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</si>
  <si>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</si>
  <si>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</si>
  <si>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</si>
  <si>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</si>
  <si>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</si>
  <si>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</si>
  <si>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</si>
  <si>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</si>
  <si>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</si>
  <si>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</si>
  <si>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</si>
  <si>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</si>
  <si>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</si>
  <si>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</si>
  <si>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</si>
  <si>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</si>
  <si>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</si>
  <si>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</si>
  <si>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</si>
  <si>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</si>
  <si>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</si>
  <si>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</si>
  <si>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</si>
  <si>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</si>
  <si>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</si>
  <si>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</si>
  <si>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</si>
  <si>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</si>
  <si>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</si>
  <si>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</si>
  <si>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</si>
  <si>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</si>
  <si>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</si>
  <si>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</si>
  <si>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</si>
  <si>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</si>
  <si>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</si>
  <si>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</si>
  <si>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</si>
  <si>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</si>
  <si>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</si>
  <si>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</si>
  <si>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</si>
  <si>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</si>
  <si>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</si>
  <si>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</si>
  <si>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</si>
  <si>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</si>
  <si>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</si>
  <si>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</si>
  <si>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</si>
  <si>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</si>
  <si>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</si>
  <si>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</si>
  <si>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</si>
  <si>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</si>
  <si>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</si>
  <si>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</si>
  <si>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</si>
  <si>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</si>
  <si>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</si>
  <si>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</si>
  <si>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</si>
  <si>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</si>
  <si>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</si>
  <si>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</si>
  <si>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</si>
  <si>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</si>
  <si>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</si>
  <si>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</si>
  <si>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</si>
  <si>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</si>
  <si>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</si>
  <si>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</si>
  <si>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</si>
  <si>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</si>
  <si>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</si>
  <si>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</si>
  <si>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</si>
  <si>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</si>
  <si>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</si>
  <si>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</si>
  <si>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</si>
  <si>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</si>
  <si>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</si>
  <si>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</si>
  <si>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</si>
  <si>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</si>
  <si>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</si>
  <si>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</si>
  <si>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</si>
  <si>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</si>
  <si>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島根県美郷町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</si>
  <si>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</si>
  <si>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</si>
  <si>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</si>
  <si>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</si>
  <si>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</si>
  <si>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</si>
  <si>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</si>
  <si>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</si>
  <si>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</si>
  <si>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</si>
  <si>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</si>
  <si>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</si>
  <si>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</si>
  <si>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</si>
  <si>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</si>
  <si>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</si>
  <si>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</si>
  <si>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</si>
  <si>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</si>
  <si>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</si>
  <si>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</si>
  <si>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君谷診療所特別会計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</si>
  <si>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</si>
  <si>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</si>
  <si>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</si>
  <si>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</si>
  <si>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</si>
  <si>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</si>
  <si>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</si>
  <si>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</si>
  <si>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</si>
  <si>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</si>
  <si>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</si>
  <si>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</si>
  <si>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</si>
  <si>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</si>
  <si>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</si>
  <si>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国民健康保険診療所特別会計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</si>
  <si>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</si>
  <si>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</si>
  <si>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</si>
  <si>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</si>
  <si>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</si>
  <si>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</si>
  <si>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</si>
  <si>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</si>
  <si>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</si>
  <si>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</si>
  <si>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</si>
  <si>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</si>
  <si>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</si>
  <si>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</si>
  <si>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</si>
  <si>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</si>
  <si>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</si>
  <si>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</si>
  <si>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</si>
  <si>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</si>
  <si>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</si>
  <si>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</si>
  <si>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</si>
  <si>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</si>
  <si>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</si>
  <si>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</si>
  <si>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</si>
  <si>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</si>
  <si>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</si>
  <si>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</si>
  <si>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</si>
  <si>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</si>
  <si>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</si>
  <si>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</si>
  <si>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</si>
  <si>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</si>
  <si>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</si>
  <si>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</si>
  <si>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</si>
  <si>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</si>
  <si>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</si>
  <si>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</si>
  <si>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</si>
  <si>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</si>
  <si>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</si>
  <si>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</si>
  <si>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</si>
  <si>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</si>
  <si>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</si>
  <si>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</si>
  <si>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</si>
  <si>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</si>
  <si>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</si>
  <si>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</si>
  <si>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</si>
  <si>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</si>
  <si>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</si>
  <si>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</si>
  <si>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</si>
  <si>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</si>
  <si>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</si>
  <si>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</si>
  <si>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国民健康保険診療所特別会計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</si>
  <si>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</si>
  <si>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</si>
  <si>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</si>
  <si>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</si>
  <si>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</si>
  <si>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</si>
  <si>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</si>
  <si>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</si>
  <si>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</si>
  <si>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</si>
  <si>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</si>
  <si>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</si>
  <si>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</si>
  <si>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</si>
  <si>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</si>
  <si>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</si>
  <si>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</si>
  <si>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</si>
  <si>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</si>
  <si>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</si>
  <si>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</si>
  <si>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</si>
  <si>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</si>
  <si>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</si>
  <si>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</si>
  <si>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</si>
  <si>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</si>
  <si>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</si>
  <si>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</si>
  <si>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</si>
  <si>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</si>
  <si>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</si>
  <si>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</si>
  <si>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</si>
  <si>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</si>
  <si>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</si>
  <si>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</si>
  <si>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</si>
  <si>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</si>
  <si>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</si>
  <si>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</si>
  <si>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</si>
  <si>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</si>
  <si>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</si>
  <si>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</si>
  <si>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</si>
  <si>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</si>
  <si>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</si>
  <si>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</si>
  <si>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</si>
  <si>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</si>
  <si>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</si>
  <si>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</si>
  <si>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</si>
  <si>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</si>
  <si>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</si>
  <si>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</si>
  <si>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</si>
  <si>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</si>
  <si>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</si>
  <si>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</si>
  <si>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</si>
  <si>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</si>
  <si>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</si>
  <si>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</si>
  <si>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</si>
  <si>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</si>
  <si>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</si>
  <si>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</si>
  <si>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</si>
  <si>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</si>
  <si>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</si>
  <si>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</si>
  <si>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</si>
  <si>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</si>
  <si>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</si>
  <si>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</si>
  <si>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</si>
  <si>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</si>
  <si>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</si>
  <si>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</si>
  <si>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</si>
  <si>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0.74</t>
  </si>
  <si>
    <t>一般会計</t>
  </si>
  <si>
    <t>後期高齢者医療特別会計</t>
  </si>
  <si>
    <t>下水道事業特別会計</t>
  </si>
  <si>
    <t>住宅新築資金等貸付事業特別会計</t>
  </si>
  <si>
    <t>国民健康保険診療所特別会計</t>
  </si>
  <si>
    <t>簡易水道事業特別会計</t>
  </si>
  <si>
    <t>君谷診療所特別会計</t>
  </si>
  <si>
    <t>国民健康保険特別会計</t>
  </si>
  <si>
    <t>その他会計（赤字）</t>
  </si>
  <si>
    <t>その他会計（黒字）</t>
  </si>
  <si>
    <t>-</t>
    <phoneticPr fontId="2"/>
  </si>
  <si>
    <t>-</t>
    <phoneticPr fontId="2"/>
  </si>
  <si>
    <t>-</t>
    <phoneticPr fontId="2"/>
  </si>
  <si>
    <t>邑智郡町村総合事務組合（一般会計）</t>
    <rPh sb="0" eb="3">
      <t>オオチグン</t>
    </rPh>
    <rPh sb="3" eb="5">
      <t>チョウソン</t>
    </rPh>
    <rPh sb="5" eb="7">
      <t>ソウゴウ</t>
    </rPh>
    <rPh sb="7" eb="9">
      <t>ジム</t>
    </rPh>
    <rPh sb="9" eb="11">
      <t>クミアイ</t>
    </rPh>
    <rPh sb="12" eb="14">
      <t>イッパン</t>
    </rPh>
    <rPh sb="14" eb="16">
      <t>カイケイ</t>
    </rPh>
    <phoneticPr fontId="2"/>
  </si>
  <si>
    <t>邑智郡町村総合事務組合（介護保険事業会計）</t>
    <rPh sb="0" eb="3">
      <t>オオチグン</t>
    </rPh>
    <rPh sb="3" eb="5">
      <t>チョウソン</t>
    </rPh>
    <rPh sb="5" eb="7">
      <t>ソウゴウ</t>
    </rPh>
    <rPh sb="7" eb="9">
      <t>ジム</t>
    </rPh>
    <rPh sb="9" eb="11">
      <t>クミアイ</t>
    </rPh>
    <rPh sb="12" eb="14">
      <t>カイゴ</t>
    </rPh>
    <rPh sb="14" eb="16">
      <t>ホケン</t>
    </rPh>
    <rPh sb="16" eb="18">
      <t>ジギョウ</t>
    </rPh>
    <rPh sb="18" eb="20">
      <t>カイケイ</t>
    </rPh>
    <phoneticPr fontId="2"/>
  </si>
  <si>
    <t>江津邑智消防組合</t>
    <rPh sb="0" eb="2">
      <t>ゴウツ</t>
    </rPh>
    <rPh sb="2" eb="4">
      <t>オオチ</t>
    </rPh>
    <rPh sb="4" eb="6">
      <t>ショウボウ</t>
    </rPh>
    <rPh sb="6" eb="8">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</si>
  <si>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</si>
  <si>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島根県後期高齢者医療広域連合（一般会計）</t>
    <rPh sb="0" eb="3">
      <t>シマネケン</t>
    </rPh>
    <rPh sb="3" eb="5">
      <t>コウキ</t>
    </rPh>
    <rPh sb="5" eb="8">
      <t>コウレイシャ</t>
    </rPh>
    <rPh sb="8" eb="10">
      <t>イリョウ</t>
    </rPh>
    <rPh sb="10" eb="12">
      <t>コウイキ</t>
    </rPh>
    <rPh sb="12" eb="14">
      <t>レンゴウ</t>
    </rPh>
    <rPh sb="15" eb="17">
      <t>イッパン</t>
    </rPh>
    <rPh sb="17" eb="19">
      <t>カイケイ</t>
    </rPh>
    <phoneticPr fontId="2"/>
  </si>
  <si>
    <t>島根県後期高齢者医療広域連合（後期高齢者医療会計）</t>
    <rPh sb="0" eb="3">
      <t>シマネケン</t>
    </rPh>
    <rPh sb="3" eb="5">
      <t>コウキ</t>
    </rPh>
    <rPh sb="5" eb="8">
      <t>コウレイシャ</t>
    </rPh>
    <rPh sb="8" eb="10">
      <t>イリョウ</t>
    </rPh>
    <rPh sb="10" eb="12">
      <t>コウイキ</t>
    </rPh>
    <rPh sb="12" eb="14">
      <t>レンゴウ</t>
    </rPh>
    <phoneticPr fontId="2"/>
  </si>
  <si>
    <t>邑智郡公立病院組合</t>
    <rPh sb="0" eb="3">
      <t>オオチグン</t>
    </rPh>
    <rPh sb="3" eb="5">
      <t>コウリツ</t>
    </rPh>
    <rPh sb="5" eb="7">
      <t>ビョウイン</t>
    </rPh>
    <rPh sb="7" eb="9">
      <t>クミアイ</t>
    </rPh>
    <phoneticPr fontId="2"/>
  </si>
  <si>
    <t>グリーンロードだいわ</t>
    <phoneticPr fontId="2"/>
  </si>
  <si>
    <t>美郷町開発公社</t>
    <rPh sb="0" eb="3">
      <t>ミサトチョウ</t>
    </rPh>
    <rPh sb="3" eb="5">
      <t>カイハツ</t>
    </rPh>
    <rPh sb="5" eb="7">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</si>
  <si>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</si>
  <si>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</si>
  <si>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</si>
  <si>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</si>
  <si>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</si>
  <si>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</si>
  <si>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</si>
  <si>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</si>
  <si>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</si>
  <si>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</si>
  <si>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</si>
  <si>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</si>
  <si>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将来負担比率及び実質公債費比率ともに類似団体平均と比較すると高い水準にあるが、毎年確実に低下している。これは、辺地対策事業債、過疎対策事業債、合併特例事業債等の交付税措置の
ある地方債を優先的に活用し、交付税措置のない地方債の発行を抑制してきた成果である。しかしながら、自主財源に乏しく歳入の大半を地方交付税に依存していることからその縮減が大きくなるH28
以降はこれまで蓄えてきた基金の取り崩しが予想され将来負担比率の上昇が避けられない状況にある。実質公債費比率についても分母となる標準財政規模が普通交付税に左右されるため交付税の
縮減を受け今後上昇していくことが想定される。よってこれまで以上に新規事業の実施等について慎重に判断し財政の健全化に努めたい。</t>
    <rPh sb="1" eb="3">
      <t>ショウライ</t>
    </rPh>
    <rPh sb="3" eb="5">
      <t>フタン</t>
    </rPh>
    <rPh sb="5" eb="7">
      <t>ヒリツ</t>
    </rPh>
    <rPh sb="7" eb="8">
      <t>オヨ</t>
    </rPh>
    <rPh sb="9" eb="11">
      <t>ジッシツ</t>
    </rPh>
    <rPh sb="11" eb="14">
      <t>コウサイヒ</t>
    </rPh>
    <rPh sb="14" eb="16">
      <t>ヒリツ</t>
    </rPh>
    <rPh sb="40" eb="42">
      <t>マイトシ</t>
    </rPh>
    <rPh sb="42" eb="44">
      <t>カクジツ</t>
    </rPh>
    <rPh sb="45" eb="47">
      <t>テイカ</t>
    </rPh>
    <rPh sb="56" eb="58">
      <t>ヘンチ</t>
    </rPh>
    <rPh sb="58" eb="60">
      <t>タイサク</t>
    </rPh>
    <rPh sb="60" eb="63">
      <t>ジギョウサイ</t>
    </rPh>
    <rPh sb="64" eb="66">
      <t>カソ</t>
    </rPh>
    <rPh sb="66" eb="68">
      <t>タイサク</t>
    </rPh>
    <rPh sb="68" eb="71">
      <t>ジギョウサイ</t>
    </rPh>
    <rPh sb="72" eb="74">
      <t>ガッペイ</t>
    </rPh>
    <rPh sb="74" eb="76">
      <t>トクレイ</t>
    </rPh>
    <rPh sb="76" eb="80">
      <t>ジギョウサイトウ</t>
    </rPh>
    <rPh sb="81" eb="84">
      <t>コウフゼイ</t>
    </rPh>
    <rPh sb="84" eb="86">
      <t>ソチ</t>
    </rPh>
    <rPh sb="90" eb="93">
      <t>チホウサイ</t>
    </rPh>
    <rPh sb="94" eb="97">
      <t>ユウセンテキ</t>
    </rPh>
    <rPh sb="98" eb="100">
      <t>カツヨウ</t>
    </rPh>
    <rPh sb="102" eb="105">
      <t>コウフゼイ</t>
    </rPh>
    <rPh sb="105" eb="107">
      <t>ソチ</t>
    </rPh>
    <rPh sb="110" eb="113">
      <t>チホウサイ</t>
    </rPh>
    <rPh sb="114" eb="116">
      <t>ハッコウ</t>
    </rPh>
    <rPh sb="117" eb="119">
      <t>ヨクセイ</t>
    </rPh>
    <rPh sb="123" eb="125">
      <t>セイカ</t>
    </rPh>
    <rPh sb="136" eb="138">
      <t>ジシュ</t>
    </rPh>
    <rPh sb="138" eb="140">
      <t>ザイゲン</t>
    </rPh>
    <rPh sb="141" eb="142">
      <t>トボ</t>
    </rPh>
    <rPh sb="144" eb="146">
      <t>サイニュウ</t>
    </rPh>
    <rPh sb="147" eb="149">
      <t>タイハン</t>
    </rPh>
    <rPh sb="150" eb="152">
      <t>チホウ</t>
    </rPh>
    <rPh sb="152" eb="155">
      <t>コウフゼイ</t>
    </rPh>
    <rPh sb="156" eb="158">
      <t>イゾン</t>
    </rPh>
    <rPh sb="180" eb="182">
      <t>イコウ</t>
    </rPh>
    <rPh sb="187" eb="188">
      <t>タクワ</t>
    </rPh>
    <rPh sb="192" eb="194">
      <t>キキン</t>
    </rPh>
    <rPh sb="195" eb="196">
      <t>ト</t>
    </rPh>
    <rPh sb="197" eb="198">
      <t>クズ</t>
    </rPh>
    <rPh sb="200" eb="202">
      <t>ヨソウ</t>
    </rPh>
    <rPh sb="204" eb="206">
      <t>ショウライ</t>
    </rPh>
    <rPh sb="206" eb="208">
      <t>フタン</t>
    </rPh>
    <rPh sb="208" eb="210">
      <t>ヒリツ</t>
    </rPh>
    <rPh sb="211" eb="213">
      <t>ジョウショウ</t>
    </rPh>
    <rPh sb="214" eb="215">
      <t>サ</t>
    </rPh>
    <rPh sb="220" eb="222">
      <t>ジョウキョウ</t>
    </rPh>
    <rPh sb="226" eb="228">
      <t>ジッシツ</t>
    </rPh>
    <rPh sb="228" eb="231">
      <t>コウサイヒ</t>
    </rPh>
    <rPh sb="231" eb="233">
      <t>ヒリツ</t>
    </rPh>
    <rPh sb="238" eb="240">
      <t>ブンボ</t>
    </rPh>
    <rPh sb="243" eb="245">
      <t>ヒョウジュン</t>
    </rPh>
    <rPh sb="245" eb="247">
      <t>ザイセイ</t>
    </rPh>
    <rPh sb="247" eb="249">
      <t>キボ</t>
    </rPh>
    <rPh sb="250" eb="252">
      <t>フツウ</t>
    </rPh>
    <rPh sb="252" eb="255">
      <t>コウフゼイ</t>
    </rPh>
    <rPh sb="256" eb="258">
      <t>サユウ</t>
    </rPh>
    <rPh sb="263" eb="266">
      <t>コウフゼイ</t>
    </rPh>
    <rPh sb="268" eb="270">
      <t>シュクゲン</t>
    </rPh>
    <rPh sb="271" eb="272">
      <t>ウ</t>
    </rPh>
    <rPh sb="273" eb="275">
      <t>コンゴ</t>
    </rPh>
    <rPh sb="275" eb="277">
      <t>ジョウショウ</t>
    </rPh>
    <rPh sb="284" eb="286">
      <t>ソウテイ</t>
    </rPh>
    <rPh sb="297" eb="299">
      <t>イジョウ</t>
    </rPh>
    <rPh sb="300" eb="302">
      <t>シンキ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</si>
</sst>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236926</c:v>
                </c:pt>
                <c:pt idx="1">
                  <c:v>294700</c:v>
                </c:pt>
                <c:pt idx="2">
                  <c:v>265156</c:v>
                </c:pt>
                <c:pt idx="3">
                  <c:v>165676</c:v>
                </c:pt>
                <c:pt idx="4">
                  <c:v>327070</c:v>
                </c:pt>
              </c:numCache>
            </c:numRef>
          </c:val>
          <c:smooth val="0"/>
        </c:ser>
        <c:dLbls>
          <c:showLegendKey val="0"/>
          <c:showVal val="0"/>
          <c:showCatName val="0"/>
          <c:showSerName val="0"/>
          <c:showPercent val="0"/>
          <c:showBubbleSize val="0"/>
        </c:dLbls>
        <c:marker val="1"/>
        <c:smooth val="0"/>
        <c:axId val="90191744"/>
        <c:axId val="90210304"/>
      </c:lineChart>
      <c:catAx>
        <c:axId val="90191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210304"/>
        <c:crosses val="autoZero"/>
        <c:auto val="1"/>
        <c:lblAlgn val="ctr"/>
        <c:lblOffset val="100"/>
        <c:tickLblSkip val="1"/>
        <c:tickMarkSkip val="1"/>
        <c:noMultiLvlLbl val="0"/>
      </c:catAx>
      <c:valAx>
        <c:axId val="9021030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191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3.92</c:v>
                </c:pt>
                <c:pt idx="1">
                  <c:v>3.2</c:v>
                </c:pt>
                <c:pt idx="2">
                  <c:v>2.29</c:v>
                </c:pt>
                <c:pt idx="3">
                  <c:v>2.7</c:v>
                </c:pt>
                <c:pt idx="4">
                  <c:v>5.35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23.6</c:v>
                </c:pt>
                <c:pt idx="1">
                  <c:v>23.84</c:v>
                </c:pt>
                <c:pt idx="2">
                  <c:v>25.99</c:v>
                </c:pt>
                <c:pt idx="3">
                  <c:v>28.24</c:v>
                </c:pt>
                <c:pt idx="4">
                  <c:v>28.77</c:v>
                </c:pt>
              </c:numCache>
            </c:numRef>
          </c:val>
        </c:ser>
        <c:dLbls>
          <c:showLegendKey val="0"/>
          <c:showVal val="0"/>
          <c:showCatName val="0"/>
          <c:showSerName val="0"/>
          <c:showPercent val="0"/>
          <c:showBubbleSize val="0"/>
        </c:dLbls>
        <c:gapWidth val="250"/>
        <c:overlap val="100"/>
        <c:axId val="86138240"/>
        <c:axId val="86152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2.72</c:v>
                </c:pt>
                <c:pt idx="1">
                  <c:v>-0.74</c:v>
                </c:pt>
                <c:pt idx="2">
                  <c:v>1.32</c:v>
                </c:pt>
                <c:pt idx="3">
                  <c:v>2.76</c:v>
                </c:pt>
                <c:pt idx="4">
                  <c:v>6.29</c:v>
                </c:pt>
              </c:numCache>
            </c:numRef>
          </c:val>
          <c:smooth val="0"/>
        </c:ser>
        <c:dLbls>
          <c:showLegendKey val="0"/>
          <c:showVal val="0"/>
          <c:showCatName val="0"/>
          <c:showSerName val="0"/>
          <c:showPercent val="0"/>
          <c:showBubbleSize val="0"/>
        </c:dLbls>
        <c:marker val="1"/>
        <c:smooth val="0"/>
        <c:axId val="86138240"/>
        <c:axId val="86152704"/>
      </c:lineChart>
      <c:catAx>
        <c:axId val="8613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152704"/>
        <c:crosses val="autoZero"/>
        <c:auto val="1"/>
        <c:lblAlgn val="ctr"/>
        <c:lblOffset val="100"/>
        <c:tickLblSkip val="1"/>
        <c:tickMarkSkip val="1"/>
        <c:noMultiLvlLbl val="0"/>
      </c:catAx>
      <c:valAx>
        <c:axId val="86152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13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0.05</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君谷診療所特別会計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住宅新築資金等貸付事業特別会計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0.02</c:v>
                </c:pt>
              </c:numCache>
            </c:numRef>
          </c:val>
        </c:ser>
        <c:ser>
          <c:idx val="8"/>
          <c:order val="8"/>
          <c:tx>
            <c:strRef>
              <c:f>データシート!$A$35</c:f>
              <c:strCache>
                <c:ptCount val="1"/>
                <c:pt idx="0">
                  <c:v>後期高齢者医療特別会計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0.05</c:v>
                </c:pt>
                <c:pt idx="2">
                  <c:v>#N/A</c:v>
                </c:pt>
                <c:pt idx="3">
                  <c:v>0.09</c:v>
                </c:pt>
                <c:pt idx="4">
                  <c:v>#N/A</c:v>
                </c:pt>
                <c:pt idx="5">
                  <c:v>0.06</c:v>
                </c:pt>
                <c:pt idx="6">
                  <c:v>#N/A</c:v>
                </c:pt>
                <c:pt idx="7">
                  <c:v>0.12</c:v>
                </c:pt>
                <c:pt idx="8">
                  <c:v>#N/A</c:v>
                </c:pt>
                <c:pt idx="9">
                  <c:v>0.15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3.91</c:v>
                </c:pt>
                <c:pt idx="2">
                  <c:v>#N/A</c:v>
                </c:pt>
                <c:pt idx="3">
                  <c:v>3.2</c:v>
                </c:pt>
                <c:pt idx="4">
                  <c:v>#N/A</c:v>
                </c:pt>
                <c:pt idx="5">
                  <c:v>2.29</c:v>
                </c:pt>
                <c:pt idx="6">
                  <c:v>#N/A</c:v>
                </c:pt>
                <c:pt idx="7">
                  <c:v>2.69</c:v>
                </c:pt>
                <c:pt idx="8">
                  <c:v>#N/A</c:v>
                </c:pt>
                <c:pt idx="9">
                  <c:v>5.34</c:v>
                </c:pt>
              </c:numCache>
            </c:numRef>
          </c:val>
        </c:ser>
        <c:dLbls>
          <c:showLegendKey val="0"/>
          <c:showVal val="0"/>
          <c:showCatName val="0"/>
          <c:showSerName val="0"/>
          <c:showPercent val="0"/>
          <c:showBubbleSize val="0"/>
        </c:dLbls>
        <c:gapWidth val="150"/>
        <c:overlap val="100"/>
        <c:axId val="134125056"/>
        <c:axId val="134126592"/>
      </c:barChart>
      <c:catAx>
        <c:axId val="13412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126592"/>
        <c:crosses val="autoZero"/>
        <c:auto val="1"/>
        <c:lblAlgn val="ctr"/>
        <c:lblOffset val="100"/>
        <c:tickLblSkip val="1"/>
        <c:tickMarkSkip val="1"/>
        <c:noMultiLvlLbl val="0"/>
      </c:catAx>
      <c:valAx>
        <c:axId val="134126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125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1165</c:v>
                </c:pt>
                <c:pt idx="5">
                  <c:v>1066</c:v>
                </c:pt>
                <c:pt idx="8">
                  <c:v>1098</c:v>
                </c:pt>
                <c:pt idx="11">
                  <c:v>1230</c:v>
                </c:pt>
                <c:pt idx="14">
                  <c:v>1201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21</c:v>
                </c:pt>
                <c:pt idx="3">
                  <c:v>19</c:v>
                </c:pt>
                <c:pt idx="6">
                  <c:v>19</c:v>
                </c:pt>
                <c:pt idx="9">
                  <c:v>20</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50</c:v>
                </c:pt>
                <c:pt idx="3">
                  <c:v>32</c:v>
                </c:pt>
                <c:pt idx="6">
                  <c:v>25</c:v>
                </c:pt>
                <c:pt idx="9">
                  <c:v>16</c:v>
                </c:pt>
                <c:pt idx="12">
                  <c:v>23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230</c:v>
                </c:pt>
                <c:pt idx="3">
                  <c:v>206</c:v>
                </c:pt>
                <c:pt idx="6">
                  <c:v>199</c:v>
                </c:pt>
                <c:pt idx="9">
                  <c:v>192</c:v>
                </c:pt>
                <c:pt idx="12">
                  <c:v>192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1282</c:v>
                </c:pt>
                <c:pt idx="3">
                  <c:v>1228</c:v>
                </c:pt>
                <c:pt idx="6">
                  <c:v>1246</c:v>
                </c:pt>
                <c:pt idx="9">
                  <c:v>1378</c:v>
                </c:pt>
                <c:pt idx="12">
                  <c:v>1360</c:v>
                </c:pt>
              </c:numCache>
            </c:numRef>
          </c:val>
        </c:ser>
        <c:dLbls>
          <c:showLegendKey val="0"/>
          <c:showVal val="0"/>
          <c:showCatName val="0"/>
          <c:showSerName val="0"/>
          <c:showPercent val="0"/>
          <c:showBubbleSize val="0"/>
        </c:dLbls>
        <c:gapWidth val="100"/>
        <c:overlap val="100"/>
        <c:axId val="134440064"/>
        <c:axId val="134441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418</c:v>
                </c:pt>
                <c:pt idx="2">
                  <c:v>#N/A</c:v>
                </c:pt>
                <c:pt idx="3">
                  <c:v>#N/A</c:v>
                </c:pt>
                <c:pt idx="4">
                  <c:v>419</c:v>
                </c:pt>
                <c:pt idx="5">
                  <c:v>#N/A</c:v>
                </c:pt>
                <c:pt idx="6">
                  <c:v>#N/A</c:v>
                </c:pt>
                <c:pt idx="7">
                  <c:v>391</c:v>
                </c:pt>
                <c:pt idx="8">
                  <c:v>#N/A</c:v>
                </c:pt>
                <c:pt idx="9">
                  <c:v>#N/A</c:v>
                </c:pt>
                <c:pt idx="10">
                  <c:v>376</c:v>
                </c:pt>
                <c:pt idx="11">
                  <c:v>#N/A</c:v>
                </c:pt>
                <c:pt idx="12">
                  <c:v>#N/A</c:v>
                </c:pt>
                <c:pt idx="13">
                  <c:v>394</c:v>
                </c:pt>
                <c:pt idx="14">
                  <c:v>#N/A</c:v>
                </c:pt>
              </c:numCache>
            </c:numRef>
          </c:val>
          <c:smooth val="0"/>
        </c:ser>
        <c:dLbls>
          <c:showLegendKey val="0"/>
          <c:showVal val="0"/>
          <c:showCatName val="0"/>
          <c:showSerName val="0"/>
          <c:showPercent val="0"/>
          <c:showBubbleSize val="0"/>
        </c:dLbls>
        <c:marker val="1"/>
        <c:smooth val="0"/>
        <c:axId val="134440064"/>
        <c:axId val="134441984"/>
      </c:lineChart>
      <c:catAx>
        <c:axId val="13444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441984"/>
        <c:crosses val="autoZero"/>
        <c:auto val="1"/>
        <c:lblAlgn val="ctr"/>
        <c:lblOffset val="100"/>
        <c:tickLblSkip val="1"/>
        <c:tickMarkSkip val="1"/>
        <c:noMultiLvlLbl val="0"/>
      </c:catAx>
      <c:valAx>
        <c:axId val="134441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44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9573</c:v>
                </c:pt>
                <c:pt idx="5">
                  <c:v>9115</c:v>
                </c:pt>
                <c:pt idx="8">
                  <c:v>9546</c:v>
                </c:pt>
                <c:pt idx="11">
                  <c:v>9201</c:v>
                </c:pt>
                <c:pt idx="14">
                  <c:v>9306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656</c:v>
                </c:pt>
                <c:pt idx="5">
                  <c:v>673</c:v>
                </c:pt>
                <c:pt idx="8">
                  <c:v>676</c:v>
                </c:pt>
                <c:pt idx="11">
                  <c:v>615</c:v>
                </c:pt>
                <c:pt idx="14">
                  <c:v>522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2085</c:v>
                </c:pt>
                <c:pt idx="5">
                  <c:v>2454</c:v>
                </c:pt>
                <c:pt idx="8">
                  <c:v>2731</c:v>
                </c:pt>
                <c:pt idx="11">
                  <c:v>2764</c:v>
                </c:pt>
                <c:pt idx="14">
                  <c:v>2756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1435</c:v>
                </c:pt>
                <c:pt idx="3">
                  <c:v>1464</c:v>
                </c:pt>
                <c:pt idx="6">
                  <c:v>1397</c:v>
                </c:pt>
                <c:pt idx="9">
                  <c:v>1352</c:v>
                </c:pt>
                <c:pt idx="12">
                  <c:v>1314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161</c:v>
                </c:pt>
                <c:pt idx="3">
                  <c:v>171</c:v>
                </c:pt>
                <c:pt idx="6">
                  <c:v>224</c:v>
                </c:pt>
                <c:pt idx="9">
                  <c:v>249</c:v>
                </c:pt>
                <c:pt idx="12">
                  <c:v>231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2446</c:v>
                </c:pt>
                <c:pt idx="3">
                  <c:v>2388</c:v>
                </c:pt>
                <c:pt idx="6">
                  <c:v>2514</c:v>
                </c:pt>
                <c:pt idx="9">
                  <c:v>2398</c:v>
                </c:pt>
                <c:pt idx="12">
                  <c:v>2299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214</c:v>
                </c:pt>
                <c:pt idx="3">
                  <c:v>196</c:v>
                </c:pt>
                <c:pt idx="6">
                  <c:v>177</c:v>
                </c:pt>
                <c:pt idx="9">
                  <c:v>159</c:v>
                </c:pt>
                <c:pt idx="12">
                  <c:v>140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10845</c:v>
                </c:pt>
                <c:pt idx="3">
                  <c:v>10892</c:v>
                </c:pt>
                <c:pt idx="6">
                  <c:v>10824</c:v>
                </c:pt>
                <c:pt idx="9">
                  <c:v>10402</c:v>
                </c:pt>
                <c:pt idx="12">
                  <c:v>10469</c:v>
                </c:pt>
              </c:numCache>
            </c:numRef>
          </c:val>
        </c:ser>
        <c:dLbls>
          <c:showLegendKey val="0"/>
          <c:showVal val="0"/>
          <c:showCatName val="0"/>
          <c:showSerName val="0"/>
          <c:showPercent val="0"/>
          <c:showBubbleSize val="0"/>
        </c:dLbls>
        <c:gapWidth val="100"/>
        <c:overlap val="100"/>
        <c:axId val="135254784"/>
        <c:axId val="135256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2788</c:v>
                </c:pt>
                <c:pt idx="2">
                  <c:v>#N/A</c:v>
                </c:pt>
                <c:pt idx="3">
                  <c:v>#N/A</c:v>
                </c:pt>
                <c:pt idx="4">
                  <c:v>2869</c:v>
                </c:pt>
                <c:pt idx="5">
                  <c:v>#N/A</c:v>
                </c:pt>
                <c:pt idx="6">
                  <c:v>#N/A</c:v>
                </c:pt>
                <c:pt idx="7">
                  <c:v>2184</c:v>
                </c:pt>
                <c:pt idx="8">
                  <c:v>#N/A</c:v>
                </c:pt>
                <c:pt idx="9">
                  <c:v>#N/A</c:v>
                </c:pt>
                <c:pt idx="10">
                  <c:v>1980</c:v>
                </c:pt>
                <c:pt idx="11">
                  <c:v>#N/A</c:v>
                </c:pt>
                <c:pt idx="12">
                  <c:v>#N/A</c:v>
                </c:pt>
                <c:pt idx="13">
                  <c:v>1869</c:v>
                </c:pt>
                <c:pt idx="14">
                  <c:v>#N/A</c:v>
                </c:pt>
              </c:numCache>
            </c:numRef>
          </c:val>
          <c:smooth val="0"/>
        </c:ser>
        <c:dLbls>
          <c:showLegendKey val="0"/>
          <c:showVal val="0"/>
          <c:showCatName val="0"/>
          <c:showSerName val="0"/>
          <c:showPercent val="0"/>
          <c:showBubbleSize val="0"/>
        </c:dLbls>
        <c:marker val="1"/>
        <c:smooth val="0"/>
        <c:axId val="135254784"/>
        <c:axId val="135256704"/>
      </c:lineChart>
      <c:catAx>
        <c:axId val="13525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256704"/>
        <c:crosses val="autoZero"/>
        <c:auto val="1"/>
        <c:lblAlgn val="ctr"/>
        <c:lblOffset val="100"/>
        <c:tickLblSkip val="1"/>
        <c:tickMarkSkip val="1"/>
        <c:noMultiLvlLbl val="0"/>
      </c:catAx>
      <c:valAx>
        <c:axId val="135256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25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9447040"/>
        <c:axId val="134533888"/>
      </c:scatterChart>
      <c:valAx>
        <c:axId val="894470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533888"/>
        <c:crosses val="autoZero"/>
        <c:crossBetween val="midCat"/>
      </c:valAx>
      <c:valAx>
        <c:axId val="1345338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447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6754498824901789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manualLayout>
                  <c:x val="0"/>
                  <c:y val="-1.6754498824901789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manualLayout>
                  <c:x val="0"/>
                  <c:y val="-5.7557511193454163E-3"/>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0"/>
                  <c:y val="5.7557511193453755E-3"/>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c:v>
                </c:pt>
                <c:pt idx="1">
                  <c:v>13.9</c:v>
                </c:pt>
                <c:pt idx="2">
                  <c:v>13.7</c:v>
                </c:pt>
                <c:pt idx="3">
                  <c:v>13.3</c:v>
                </c:pt>
                <c:pt idx="4">
                  <c:v>13.1</c:v>
                </c:pt>
              </c:numCache>
            </c:numRef>
          </c:xVal>
          <c:yVal>
            <c:numRef>
              <c:f>公会計指標分析・財政指標組合せ分析表!$K$73:$O$73</c:f>
              <c:numCache>
                <c:formatCode>#,##0.0;"▲ "#,##0.0</c:formatCode>
                <c:ptCount val="5"/>
                <c:pt idx="0">
                  <c:v>94.6</c:v>
                </c:pt>
                <c:pt idx="1">
                  <c:v>95.3</c:v>
                </c:pt>
                <c:pt idx="2">
                  <c:v>72.900000000000006</c:v>
                </c:pt>
                <c:pt idx="3">
                  <c:v>68.099999999999994</c:v>
                </c:pt>
                <c:pt idx="4">
                  <c:v>63.9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7.2</c:v>
                </c:pt>
              </c:numCache>
            </c:numRef>
          </c:xVal>
          <c:yVal>
            <c:numRef>
              <c:f>公会計指標分析・財政指標組合せ分析表!$K$77:$O$77</c:f>
              <c:numCache>
                <c:formatCode>#,##0.0;"▲ "#,##0.0</c:formatCode>
                <c:ptCount val="5"/>
                <c:pt idx="0">
                  <c:v>38.6</c:v>
                </c:pt>
                <c:pt idx="1">
                  <c:v>28.4</c:v>
                </c:pt>
                <c:pt idx="2">
                  <c:v>20.5</c:v>
                </c:pt>
                <c:pt idx="3">
                  <c:v>17.899999999999999</c:v>
                </c:pt>
                <c:pt idx="4">
                  <c:v>0</c:v>
                </c:pt>
              </c:numCache>
            </c:numRef>
          </c:yVal>
          <c:smooth val="0"/>
        </c:ser>
        <c:dLbls>
          <c:showLegendKey val="0"/>
          <c:showVal val="0"/>
          <c:showCatName val="0"/>
          <c:showSerName val="0"/>
          <c:showPercent val="0"/>
          <c:showBubbleSize val="0"/>
        </c:dLbls>
        <c:axId val="135358336"/>
        <c:axId val="135376896"/>
      </c:scatterChart>
      <c:valAx>
        <c:axId val="135358336"/>
        <c:scaling>
          <c:orientation val="minMax"/>
          <c:max val="14.6"/>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376896"/>
        <c:crosses val="autoZero"/>
        <c:crossBetween val="midCat"/>
      </c:valAx>
      <c:valAx>
        <c:axId val="135376896"/>
        <c:scaling>
          <c:orientation val="minMax"/>
          <c:max val="11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358336"/>
        <c:crosses val="autoZero"/>
        <c:crossBetween val="midCat"/>
        <c:majorUnit val="12"/>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元利償還金については、町村合併を経て、繰上償還</a:t>
          </a:r>
          <a:r>
            <a:rPr kumimoji="1" lang="en-US" altLang="ja-JP" sz="1100">
              <a:solidFill>
                <a:schemeClr val="dk1"/>
              </a:solidFill>
              <a:effectLst/>
              <a:latin typeface="+mn-lt"/>
              <a:ea typeface="+mn-ea"/>
              <a:cs typeface="+mn-cs"/>
            </a:rPr>
            <a:t>(722</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により公債費の軽減を図ってきたが、近年の普通建設事業費の増加に伴い上昇</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。交付税算入率の高い地方債</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辺地・過疎・合併特例）の活用や充当可能な特定財源を確保した上で普通建設事業を実施しており</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年度は実質公債費比率を</a:t>
          </a:r>
          <a:r>
            <a:rPr kumimoji="1" lang="ja-JP" altLang="en-US" sz="1100">
              <a:solidFill>
                <a:schemeClr val="dk1"/>
              </a:solidFill>
              <a:effectLst/>
              <a:latin typeface="+mn-lt"/>
              <a:ea typeface="+mn-ea"/>
              <a:cs typeface="+mn-cs"/>
            </a:rPr>
            <a:t>前年度から</a:t>
          </a:r>
          <a:r>
            <a:rPr kumimoji="1" lang="ja-JP" altLang="ja-JP" sz="1100">
              <a:solidFill>
                <a:schemeClr val="dk1"/>
              </a:solidFill>
              <a:effectLst/>
              <a:latin typeface="+mn-lt"/>
              <a:ea typeface="+mn-ea"/>
              <a:cs typeface="+mn-cs"/>
            </a:rPr>
            <a:t>わずかではあるが改善</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）することが出来た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今後も地方債の発行を抑制し、比率の低下に努める。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地方債については、原則として交付税措置されないものについては可能な限り発行しないこととしており残高も減少傾向にある。</a:t>
          </a:r>
          <a:endParaRPr lang="ja-JP" altLang="ja-JP" sz="1400">
            <a:effectLst/>
          </a:endParaRPr>
        </a:p>
        <a:p>
          <a:r>
            <a:rPr kumimoji="1" lang="ja-JP" altLang="ja-JP" sz="1100">
              <a:solidFill>
                <a:schemeClr val="dk1"/>
              </a:solidFill>
              <a:effectLst/>
              <a:latin typeface="+mn-lt"/>
              <a:ea typeface="+mn-ea"/>
              <a:cs typeface="+mn-cs"/>
            </a:rPr>
            <a:t>　充当可能基金については、決算剰余金や歳出削減等で発生した留保財源を積極的に積み立て、残高を僅かではあるが増すことができた。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次年度に大きな普通建設事業による地方債発行が控えており将来負担比率の上昇が見込まれるが、今後も引き続き</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％以下を保てるよう努力する。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島根県美郷町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5,103
5,089
282.92
7,637,405
7,414,274
217,118
4,059,831
10,469,383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63.9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島根県美郷町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5,103
5,089
282.92
7,637,405
7,414,274
217,118
4,059,831
10,469,383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63.9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島根県美郷町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5,103
5,089
282.92
7,637,405
7,414,274
217,118
4,059,831
10,469,383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63.9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島根県美郷町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5,103
5,089
282.92
7,637,405
7,414,274
217,118
4,059,831
10,469,383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63.9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密度の低い中山間地域にある典型的な過疎の町であり、町内に中心となる産業がないため財政基盤が弱く、全国・県平均を大きく下回り、類似団体比較でも最下層にある。依然として長引く景気低迷により税収の増が見込めないため、</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年度より予算編成において一般財源の枠配分方式を取り入れて歳出</a:t>
          </a:r>
          <a:r>
            <a:rPr kumimoji="1" lang="ja-JP" altLang="en-US" sz="1100">
              <a:solidFill>
                <a:schemeClr val="dk1"/>
              </a:solidFill>
              <a:effectLst/>
              <a:latin typeface="+mn-lt"/>
              <a:ea typeface="+mn-ea"/>
              <a:cs typeface="+mn-cs"/>
            </a:rPr>
            <a:t>削減</a:t>
          </a:r>
          <a:r>
            <a:rPr kumimoji="1" lang="ja-JP" altLang="ja-JP" sz="1100">
              <a:solidFill>
                <a:schemeClr val="dk1"/>
              </a:solidFill>
              <a:effectLst/>
              <a:latin typeface="+mn-lt"/>
              <a:ea typeface="+mn-ea"/>
              <a:cs typeface="+mn-cs"/>
            </a:rPr>
            <a:t>に取り組んでいる。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140970</xdr:rowOff>
    </xdr:from>
    <xdr:to>
      <xdr:col>7</xdr:col>
      <xdr:colOff>152400</xdr:colOff>
      <xdr:row>44</xdr:row>
      <xdr:rowOff>140970</xdr:rowOff>
    </xdr:to>
    <xdr:cxnSp macro="">
      <xdr:nvCxnSpPr>
        <xdr:cNvPr id="67" name="直線コネクタ 66"/>
        <xdr:cNvCxnSpPr/>
      </xdr:nvCxnSpPr>
      <xdr:spPr>
        <a:xfrm>
          <a:off x="4114800" y="7684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132927</xdr:rowOff>
    </xdr:from>
    <xdr:to>
      <xdr:col>6</xdr:col>
      <xdr:colOff>0</xdr:colOff>
      <xdr:row>44</xdr:row>
      <xdr:rowOff>140970</xdr:rowOff>
    </xdr:to>
    <xdr:cxnSp macro="">
      <xdr:nvCxnSpPr>
        <xdr:cNvPr id="70" name="直線コネクタ 69"/>
        <xdr:cNvCxnSpPr/>
      </xdr:nvCxnSpPr>
      <xdr:spPr>
        <a:xfrm>
          <a:off x="3225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52494</xdr:rowOff>
    </xdr:from>
    <xdr:to>
      <xdr:col>6</xdr:col>
      <xdr:colOff>50800</xdr:colOff>
      <xdr:row>43</xdr:row>
      <xdr:rowOff>154094</xdr:rowOff>
    </xdr:to>
    <xdr:sp macro="" textlink="">
      <xdr:nvSpPr>
        <xdr:cNvPr id="71" name="フローチャート : 判断 70"/>
        <xdr:cNvSpPr/>
      </xdr:nvSpPr>
      <xdr:spPr>
        <a:xfrm>
          <a:off x="4064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164271</xdr:rowOff>
    </xdr:from>
    <xdr:ext cx="736600" cy="259045"/>
    <xdr:sp macro="" textlink="">
      <xdr:nvSpPr>
        <xdr:cNvPr id="72" name="テキスト ボックス 71"/>
        <xdr:cNvSpPr txBox="1"/>
      </xdr:nvSpPr>
      <xdr:spPr>
        <a:xfrm>
          <a:off x="3733800" y="7193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132927</xdr:rowOff>
    </xdr:from>
    <xdr:to>
      <xdr:col>4</xdr:col>
      <xdr:colOff>482600</xdr:colOff>
      <xdr:row>44</xdr:row>
      <xdr:rowOff>132927</xdr:rowOff>
    </xdr:to>
    <xdr:cxnSp macro="">
      <xdr:nvCxnSpPr>
        <xdr:cNvPr id="73" name="直線コネクタ 72"/>
        <xdr:cNvCxnSpPr/>
      </xdr:nvCxnSpPr>
      <xdr:spPr>
        <a:xfrm>
          <a:off x="2336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4" name="フローチャート : 判断 73"/>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5" name="テキスト ボックス 74"/>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132927</xdr:rowOff>
    </xdr:from>
    <xdr:to>
      <xdr:col>3</xdr:col>
      <xdr:colOff>279400</xdr:colOff>
      <xdr:row>44</xdr:row>
      <xdr:rowOff>132927</xdr:rowOff>
    </xdr:to>
    <xdr:cxnSp macro="">
      <xdr:nvCxnSpPr>
        <xdr:cNvPr id="76" name="直線コネクタ 75"/>
        <xdr:cNvCxnSpPr/>
      </xdr:nvCxnSpPr>
      <xdr:spPr>
        <a:xfrm>
          <a:off x="1447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36406</xdr:rowOff>
    </xdr:from>
    <xdr:to>
      <xdr:col>3</xdr:col>
      <xdr:colOff>330200</xdr:colOff>
      <xdr:row>43</xdr:row>
      <xdr:rowOff>138006</xdr:rowOff>
    </xdr:to>
    <xdr:sp macro="" textlink="">
      <xdr:nvSpPr>
        <xdr:cNvPr id="77" name="フローチャート : 判断 76"/>
        <xdr:cNvSpPr/>
      </xdr:nvSpPr>
      <xdr:spPr>
        <a:xfrm>
          <a:off x="2286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148183</xdr:rowOff>
    </xdr:from>
    <xdr:ext cx="762000" cy="259045"/>
    <xdr:sp macro="" textlink="">
      <xdr:nvSpPr>
        <xdr:cNvPr id="78" name="テキスト ボックス 77"/>
        <xdr:cNvSpPr txBox="1"/>
      </xdr:nvSpPr>
      <xdr:spPr>
        <a:xfrm>
          <a:off x="1955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28363</xdr:rowOff>
    </xdr:from>
    <xdr:to>
      <xdr:col>2</xdr:col>
      <xdr:colOff>127000</xdr:colOff>
      <xdr:row>43</xdr:row>
      <xdr:rowOff>129963</xdr:rowOff>
    </xdr:to>
    <xdr:sp macro="" textlink="">
      <xdr:nvSpPr>
        <xdr:cNvPr id="79" name="フローチャート : 判断 78"/>
        <xdr:cNvSpPr/>
      </xdr:nvSpPr>
      <xdr:spPr>
        <a:xfrm>
          <a:off x="1397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140140</xdr:rowOff>
    </xdr:from>
    <xdr:ext cx="762000" cy="259045"/>
    <xdr:sp macro="" textlink="">
      <xdr:nvSpPr>
        <xdr:cNvPr id="80" name="テキスト ボックス 79"/>
        <xdr:cNvSpPr txBox="1"/>
      </xdr:nvSpPr>
      <xdr:spPr>
        <a:xfrm>
          <a:off x="1066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90170</xdr:rowOff>
    </xdr:from>
    <xdr:to>
      <xdr:col>7</xdr:col>
      <xdr:colOff>203200</xdr:colOff>
      <xdr:row>45</xdr:row>
      <xdr:rowOff>20320</xdr:rowOff>
    </xdr:to>
    <xdr:sp macro="" textlink="">
      <xdr:nvSpPr>
        <xdr:cNvPr id="86" name="円/楕円 85"/>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157497</xdr:rowOff>
    </xdr:from>
    <xdr:ext cx="762000" cy="259045"/>
    <xdr:sp macro="" textlink="">
      <xdr:nvSpPr>
        <xdr:cNvPr id="87" name="財政力該当値テキスト"/>
        <xdr:cNvSpPr txBox="1"/>
      </xdr:nvSpPr>
      <xdr:spPr>
        <a:xfrm>
          <a:off x="5041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90170</xdr:rowOff>
    </xdr:from>
    <xdr:to>
      <xdr:col>6</xdr:col>
      <xdr:colOff>50800</xdr:colOff>
      <xdr:row>45</xdr:row>
      <xdr:rowOff>20320</xdr:rowOff>
    </xdr:to>
    <xdr:sp macro="" textlink="">
      <xdr:nvSpPr>
        <xdr:cNvPr id="88" name="円/楕円 87"/>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5097</xdr:rowOff>
    </xdr:from>
    <xdr:ext cx="736600" cy="259045"/>
    <xdr:sp macro="" textlink="">
      <xdr:nvSpPr>
        <xdr:cNvPr id="89" name="テキスト ボックス 88"/>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82127</xdr:rowOff>
    </xdr:from>
    <xdr:to>
      <xdr:col>4</xdr:col>
      <xdr:colOff>533400</xdr:colOff>
      <xdr:row>45</xdr:row>
      <xdr:rowOff>12277</xdr:rowOff>
    </xdr:to>
    <xdr:sp macro="" textlink="">
      <xdr:nvSpPr>
        <xdr:cNvPr id="90" name="円/楕円 89"/>
        <xdr:cNvSpPr/>
      </xdr:nvSpPr>
      <xdr:spPr>
        <a:xfrm>
          <a:off x="3175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168504</xdr:rowOff>
    </xdr:from>
    <xdr:ext cx="762000" cy="259045"/>
    <xdr:sp macro="" textlink="">
      <xdr:nvSpPr>
        <xdr:cNvPr id="91" name="テキスト ボックス 90"/>
        <xdr:cNvSpPr txBox="1"/>
      </xdr:nvSpPr>
      <xdr:spPr>
        <a:xfrm>
          <a:off x="2844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82127</xdr:rowOff>
    </xdr:from>
    <xdr:to>
      <xdr:col>3</xdr:col>
      <xdr:colOff>330200</xdr:colOff>
      <xdr:row>45</xdr:row>
      <xdr:rowOff>12277</xdr:rowOff>
    </xdr:to>
    <xdr:sp macro="" textlink="">
      <xdr:nvSpPr>
        <xdr:cNvPr id="92" name="円/楕円 91"/>
        <xdr:cNvSpPr/>
      </xdr:nvSpPr>
      <xdr:spPr>
        <a:xfrm>
          <a:off x="2286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168504</xdr:rowOff>
    </xdr:from>
    <xdr:ext cx="762000" cy="259045"/>
    <xdr:sp macro="" textlink="">
      <xdr:nvSpPr>
        <xdr:cNvPr id="93" name="テキスト ボックス 92"/>
        <xdr:cNvSpPr txBox="1"/>
      </xdr:nvSpPr>
      <xdr:spPr>
        <a:xfrm>
          <a:off x="1955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82127</xdr:rowOff>
    </xdr:from>
    <xdr:to>
      <xdr:col>2</xdr:col>
      <xdr:colOff>127000</xdr:colOff>
      <xdr:row>45</xdr:row>
      <xdr:rowOff>12277</xdr:rowOff>
    </xdr:to>
    <xdr:sp macro="" textlink="">
      <xdr:nvSpPr>
        <xdr:cNvPr id="94" name="円/楕円 93"/>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168504</xdr:rowOff>
    </xdr:from>
    <xdr:ext cx="762000" cy="259045"/>
    <xdr:sp macro="" textlink="">
      <xdr:nvSpPr>
        <xdr:cNvPr id="95" name="テキスト ボックス 94"/>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過疎地域であるが故にインフラ整備が遅れ、また財政基盤も弱いため投資的経費への地方債活用は欠かせず、公債費に係るものが</a:t>
          </a:r>
          <a:r>
            <a:rPr kumimoji="1" lang="en-US" altLang="ja-JP" sz="1100">
              <a:solidFill>
                <a:schemeClr val="dk1"/>
              </a:solidFill>
              <a:effectLst/>
              <a:latin typeface="+mn-lt"/>
              <a:ea typeface="+mn-ea"/>
              <a:cs typeface="+mn-cs"/>
            </a:rPr>
            <a:t>31.9</a:t>
          </a:r>
          <a:r>
            <a:rPr kumimoji="1" lang="ja-JP" altLang="ja-JP" sz="1100">
              <a:solidFill>
                <a:schemeClr val="dk1"/>
              </a:solidFill>
              <a:effectLst/>
              <a:latin typeface="+mn-lt"/>
              <a:ea typeface="+mn-ea"/>
              <a:cs typeface="+mn-cs"/>
            </a:rPr>
            <a:t>％と最も高く、前年比</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％の増。昨年度増加した一部事務組合への負担金や補助費はポイントを抑えることが出来たが、扶助費や繰出金、</a:t>
          </a:r>
          <a:r>
            <a:rPr kumimoji="1" lang="ja-JP" altLang="en-US" sz="1100">
              <a:solidFill>
                <a:schemeClr val="dk1"/>
              </a:solidFill>
              <a:effectLst/>
              <a:latin typeface="+mn-lt"/>
              <a:ea typeface="+mn-ea"/>
              <a:cs typeface="+mn-cs"/>
            </a:rPr>
            <a:t>公債費の上昇により、</a:t>
          </a:r>
          <a:r>
            <a:rPr kumimoji="1" lang="ja-JP" altLang="ja-JP" sz="1100">
              <a:solidFill>
                <a:schemeClr val="dk1"/>
              </a:solidFill>
              <a:effectLst/>
              <a:latin typeface="+mn-lt"/>
              <a:ea typeface="+mn-ea"/>
              <a:cs typeface="+mn-cs"/>
            </a:rPr>
            <a:t>全体的に少しずつ増加し経常収支比率が悪化し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。今後も事務事業の見直しを更に進め、優先度を厳しく点検し</a:t>
          </a:r>
          <a:r>
            <a:rPr kumimoji="1" lang="en-US" altLang="ja-JP" sz="1100">
              <a:solidFill>
                <a:schemeClr val="dk1"/>
              </a:solidFill>
              <a:effectLst/>
              <a:latin typeface="+mn-lt"/>
              <a:ea typeface="+mn-ea"/>
              <a:cs typeface="+mn-cs"/>
            </a:rPr>
            <a:t>80.0</a:t>
          </a:r>
          <a:r>
            <a:rPr kumimoji="1" lang="ja-JP" altLang="ja-JP" sz="1100">
              <a:solidFill>
                <a:schemeClr val="dk1"/>
              </a:solidFill>
              <a:effectLst/>
              <a:latin typeface="+mn-lt"/>
              <a:ea typeface="+mn-ea"/>
              <a:cs typeface="+mn-cs"/>
            </a:rPr>
            <a:t>％以下となるよう更なる経常経費削減に努めたい。</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44873</xdr:rowOff>
    </xdr:from>
    <xdr:to>
      <xdr:col>7</xdr:col>
      <xdr:colOff>152400</xdr:colOff>
      <xdr:row>65</xdr:row>
      <xdr:rowOff>48895</xdr:rowOff>
    </xdr:to>
    <xdr:cxnSp macro="">
      <xdr:nvCxnSpPr>
        <xdr:cNvPr id="130" name="直線コネクタ 129"/>
        <xdr:cNvCxnSpPr/>
      </xdr:nvCxnSpPr>
      <xdr:spPr>
        <a:xfrm>
          <a:off x="4114800" y="1118912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134848</xdr:rowOff>
    </xdr:from>
    <xdr:ext cx="762000" cy="259045"/>
    <xdr:sp macro="" textlink="">
      <xdr:nvSpPr>
        <xdr:cNvPr id="131"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67521</xdr:rowOff>
    </xdr:from>
    <xdr:to>
      <xdr:col>6</xdr:col>
      <xdr:colOff>0</xdr:colOff>
      <xdr:row>65</xdr:row>
      <xdr:rowOff>44873</xdr:rowOff>
    </xdr:to>
    <xdr:cxnSp macro="">
      <xdr:nvCxnSpPr>
        <xdr:cNvPr id="133" name="直線コネクタ 132"/>
        <xdr:cNvCxnSpPr/>
      </xdr:nvCxnSpPr>
      <xdr:spPr>
        <a:xfrm>
          <a:off x="3225800" y="11040321"/>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77046</xdr:rowOff>
    </xdr:from>
    <xdr:to>
      <xdr:col>6</xdr:col>
      <xdr:colOff>50800</xdr:colOff>
      <xdr:row>65</xdr:row>
      <xdr:rowOff>7196</xdr:rowOff>
    </xdr:to>
    <xdr:sp macro="" textlink="">
      <xdr:nvSpPr>
        <xdr:cNvPr id="134" name="フローチャート : 判断 133"/>
        <xdr:cNvSpPr/>
      </xdr:nvSpPr>
      <xdr:spPr>
        <a:xfrm>
          <a:off x="4064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17373</xdr:rowOff>
    </xdr:from>
    <xdr:ext cx="736600" cy="259045"/>
    <xdr:sp macro="" textlink="">
      <xdr:nvSpPr>
        <xdr:cNvPr id="135" name="テキスト ボックス 134"/>
        <xdr:cNvSpPr txBox="1"/>
      </xdr:nvSpPr>
      <xdr:spPr>
        <a:xfrm>
          <a:off x="3733800" y="10818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166581</xdr:rowOff>
    </xdr:from>
    <xdr:to>
      <xdr:col>4</xdr:col>
      <xdr:colOff>482600</xdr:colOff>
      <xdr:row>64</xdr:row>
      <xdr:rowOff>67521</xdr:rowOff>
    </xdr:to>
    <xdr:cxnSp macro="">
      <xdr:nvCxnSpPr>
        <xdr:cNvPr id="136" name="直線コネクタ 135"/>
        <xdr:cNvCxnSpPr/>
      </xdr:nvCxnSpPr>
      <xdr:spPr>
        <a:xfrm>
          <a:off x="2336800" y="1096793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7" name="フローチャート : 判断 136"/>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38" name="テキスト ボックス 137"/>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166581</xdr:rowOff>
    </xdr:from>
    <xdr:to>
      <xdr:col>3</xdr:col>
      <xdr:colOff>279400</xdr:colOff>
      <xdr:row>64</xdr:row>
      <xdr:rowOff>31327</xdr:rowOff>
    </xdr:to>
    <xdr:cxnSp macro="">
      <xdr:nvCxnSpPr>
        <xdr:cNvPr id="139" name="直線コネクタ 138"/>
        <xdr:cNvCxnSpPr/>
      </xdr:nvCxnSpPr>
      <xdr:spPr>
        <a:xfrm flipV="1">
          <a:off x="1447800" y="10967931"/>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0" name="フローチャート : 判断 139"/>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1" name="テキスト ボックス 140"/>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42" name="フローチャート : 判断 141"/>
        <xdr:cNvSpPr/>
      </xdr:nvSpPr>
      <xdr:spPr>
        <a:xfrm>
          <a:off x="1397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84260</xdr:rowOff>
    </xdr:from>
    <xdr:ext cx="762000" cy="259045"/>
    <xdr:sp macro="" textlink="">
      <xdr:nvSpPr>
        <xdr:cNvPr id="143" name="テキスト ボックス 142"/>
        <xdr:cNvSpPr txBox="1"/>
      </xdr:nvSpPr>
      <xdr:spPr>
        <a:xfrm>
          <a:off x="1066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169545</xdr:rowOff>
    </xdr:from>
    <xdr:to>
      <xdr:col>7</xdr:col>
      <xdr:colOff>203200</xdr:colOff>
      <xdr:row>65</xdr:row>
      <xdr:rowOff>99695</xdr:rowOff>
    </xdr:to>
    <xdr:sp macro="" textlink="">
      <xdr:nvSpPr>
        <xdr:cNvPr id="149" name="円/楕円 148"/>
        <xdr:cNvSpPr/>
      </xdr:nvSpPr>
      <xdr:spPr>
        <a:xfrm>
          <a:off x="49022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141622</xdr:rowOff>
    </xdr:from>
    <xdr:ext cx="762000" cy="259045"/>
    <xdr:sp macro="" textlink="">
      <xdr:nvSpPr>
        <xdr:cNvPr id="150" name="財政構造の弾力性該当値テキスト"/>
        <xdr:cNvSpPr txBox="1"/>
      </xdr:nvSpPr>
      <xdr:spPr>
        <a:xfrm>
          <a:off x="5041900" y="1111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165523</xdr:rowOff>
    </xdr:from>
    <xdr:to>
      <xdr:col>6</xdr:col>
      <xdr:colOff>50800</xdr:colOff>
      <xdr:row>65</xdr:row>
      <xdr:rowOff>95673</xdr:rowOff>
    </xdr:to>
    <xdr:sp macro="" textlink="">
      <xdr:nvSpPr>
        <xdr:cNvPr id="151" name="円/楕円 150"/>
        <xdr:cNvSpPr/>
      </xdr:nvSpPr>
      <xdr:spPr>
        <a:xfrm>
          <a:off x="4064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80450</xdr:rowOff>
    </xdr:from>
    <xdr:ext cx="736600" cy="259045"/>
    <xdr:sp macro="" textlink="">
      <xdr:nvSpPr>
        <xdr:cNvPr id="152" name="テキスト ボックス 151"/>
        <xdr:cNvSpPr txBox="1"/>
      </xdr:nvSpPr>
      <xdr:spPr>
        <a:xfrm>
          <a:off x="3733800" y="1122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16721</xdr:rowOff>
    </xdr:from>
    <xdr:to>
      <xdr:col>4</xdr:col>
      <xdr:colOff>533400</xdr:colOff>
      <xdr:row>64</xdr:row>
      <xdr:rowOff>118321</xdr:rowOff>
    </xdr:to>
    <xdr:sp macro="" textlink="">
      <xdr:nvSpPr>
        <xdr:cNvPr id="153" name="円/楕円 152"/>
        <xdr:cNvSpPr/>
      </xdr:nvSpPr>
      <xdr:spPr>
        <a:xfrm>
          <a:off x="3175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103098</xdr:rowOff>
    </xdr:from>
    <xdr:ext cx="762000" cy="259045"/>
    <xdr:sp macro="" textlink="">
      <xdr:nvSpPr>
        <xdr:cNvPr id="154" name="テキスト ボックス 153"/>
        <xdr:cNvSpPr txBox="1"/>
      </xdr:nvSpPr>
      <xdr:spPr>
        <a:xfrm>
          <a:off x="2844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115781</xdr:rowOff>
    </xdr:from>
    <xdr:to>
      <xdr:col>3</xdr:col>
      <xdr:colOff>330200</xdr:colOff>
      <xdr:row>64</xdr:row>
      <xdr:rowOff>45931</xdr:rowOff>
    </xdr:to>
    <xdr:sp macro="" textlink="">
      <xdr:nvSpPr>
        <xdr:cNvPr id="155" name="円/楕円 154"/>
        <xdr:cNvSpPr/>
      </xdr:nvSpPr>
      <xdr:spPr>
        <a:xfrm>
          <a:off x="2286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56108</xdr:rowOff>
    </xdr:from>
    <xdr:ext cx="762000" cy="259045"/>
    <xdr:sp macro="" textlink="">
      <xdr:nvSpPr>
        <xdr:cNvPr id="156" name="テキスト ボックス 155"/>
        <xdr:cNvSpPr txBox="1"/>
      </xdr:nvSpPr>
      <xdr:spPr>
        <a:xfrm>
          <a:off x="1955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151977</xdr:rowOff>
    </xdr:from>
    <xdr:to>
      <xdr:col>2</xdr:col>
      <xdr:colOff>127000</xdr:colOff>
      <xdr:row>64</xdr:row>
      <xdr:rowOff>82127</xdr:rowOff>
    </xdr:to>
    <xdr:sp macro="" textlink="">
      <xdr:nvSpPr>
        <xdr:cNvPr id="157" name="円/楕円 156"/>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66904</xdr:rowOff>
    </xdr:from>
    <xdr:ext cx="762000" cy="259045"/>
    <xdr:sp macro="" textlink="">
      <xdr:nvSpPr>
        <xdr:cNvPr id="158" name="テキスト ボックス 157"/>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[392,669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小規模自治体同士での市町村合併であったため、類似団体と比較しても職員数が多いこと、また行政区域が広いこともあり、人件費・物件費は割高となっている。</a:t>
          </a:r>
          <a:r>
            <a:rPr kumimoji="1" lang="ja-JP" altLang="en-US" sz="1100">
              <a:solidFill>
                <a:schemeClr val="dk1"/>
              </a:solidFill>
              <a:effectLst/>
              <a:latin typeface="+mn-lt"/>
              <a:ea typeface="+mn-ea"/>
              <a:cs typeface="+mn-cs"/>
            </a:rPr>
            <a:t>人件費については、類似団体と比較しても高い方ではない。</a:t>
          </a:r>
          <a:r>
            <a:rPr kumimoji="1" lang="ja-JP" altLang="ja-JP" sz="1100">
              <a:solidFill>
                <a:schemeClr val="dk1"/>
              </a:solidFill>
              <a:effectLst/>
              <a:latin typeface="+mn-lt"/>
              <a:ea typeface="+mn-ea"/>
              <a:cs typeface="+mn-cs"/>
            </a:rPr>
            <a:t>行政への多様なニーズの高まりを受けて集落支援員（</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名）や地域おこし協力隊員（</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名）を多数配置しており、これが物件費の上昇を招いていると分析する。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年度より実施している一般財源の枠配分方式</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により、物件費</a:t>
          </a:r>
          <a:r>
            <a:rPr kumimoji="1" lang="ja-JP" altLang="en-US" sz="1100">
              <a:solidFill>
                <a:schemeClr val="dk1"/>
              </a:solidFill>
              <a:effectLst/>
              <a:latin typeface="+mn-lt"/>
              <a:ea typeface="+mn-ea"/>
              <a:cs typeface="+mn-cs"/>
            </a:rPr>
            <a:t>の抑制に努めて歳出を縮減していきたい。</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46777</xdr:rowOff>
    </xdr:from>
    <xdr:to>
      <xdr:col>7</xdr:col>
      <xdr:colOff>152400</xdr:colOff>
      <xdr:row>81</xdr:row>
      <xdr:rowOff>71135</xdr:rowOff>
    </xdr:to>
    <xdr:cxnSp macro="">
      <xdr:nvCxnSpPr>
        <xdr:cNvPr id="192" name="直線コネクタ 191"/>
        <xdr:cNvCxnSpPr/>
      </xdr:nvCxnSpPr>
      <xdr:spPr>
        <a:xfrm>
          <a:off x="4114800" y="13934227"/>
          <a:ext cx="838200" cy="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8882</xdr:rowOff>
    </xdr:from>
    <xdr:ext cx="762000" cy="259045"/>
    <xdr:sp macro="" textlink="">
      <xdr:nvSpPr>
        <xdr:cNvPr id="193" name="人件費・物件費等の状況平均値テキスト"/>
        <xdr:cNvSpPr txBox="1"/>
      </xdr:nvSpPr>
      <xdr:spPr>
        <a:xfrm>
          <a:off x="5041900" y="1372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35418</xdr:rowOff>
    </xdr:from>
    <xdr:to>
      <xdr:col>6</xdr:col>
      <xdr:colOff>0</xdr:colOff>
      <xdr:row>81</xdr:row>
      <xdr:rowOff>46777</xdr:rowOff>
    </xdr:to>
    <xdr:cxnSp macro="">
      <xdr:nvCxnSpPr>
        <xdr:cNvPr id="195" name="直線コネクタ 194"/>
        <xdr:cNvCxnSpPr/>
      </xdr:nvCxnSpPr>
      <xdr:spPr>
        <a:xfrm>
          <a:off x="3225800" y="13922868"/>
          <a:ext cx="889000" cy="1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120983</xdr:rowOff>
    </xdr:from>
    <xdr:to>
      <xdr:col>6</xdr:col>
      <xdr:colOff>50800</xdr:colOff>
      <xdr:row>81</xdr:row>
      <xdr:rowOff>51133</xdr:rowOff>
    </xdr:to>
    <xdr:sp macro="" textlink="">
      <xdr:nvSpPr>
        <xdr:cNvPr id="196" name="フローチャート : 判断 195"/>
        <xdr:cNvSpPr/>
      </xdr:nvSpPr>
      <xdr:spPr>
        <a:xfrm>
          <a:off x="4064000" y="1383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61310</xdr:rowOff>
    </xdr:from>
    <xdr:ext cx="736600" cy="259045"/>
    <xdr:sp macro="" textlink="">
      <xdr:nvSpPr>
        <xdr:cNvPr id="197" name="テキスト ボックス 196"/>
        <xdr:cNvSpPr txBox="1"/>
      </xdr:nvSpPr>
      <xdr:spPr>
        <a:xfrm>
          <a:off x="3733800" y="13605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29254</xdr:rowOff>
    </xdr:from>
    <xdr:to>
      <xdr:col>4</xdr:col>
      <xdr:colOff>482600</xdr:colOff>
      <xdr:row>81</xdr:row>
      <xdr:rowOff>35418</xdr:rowOff>
    </xdr:to>
    <xdr:cxnSp macro="">
      <xdr:nvCxnSpPr>
        <xdr:cNvPr id="198" name="直線コネクタ 197"/>
        <xdr:cNvCxnSpPr/>
      </xdr:nvCxnSpPr>
      <xdr:spPr>
        <a:xfrm>
          <a:off x="2336800" y="13916704"/>
          <a:ext cx="889000" cy="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114260</xdr:rowOff>
    </xdr:from>
    <xdr:to>
      <xdr:col>4</xdr:col>
      <xdr:colOff>533400</xdr:colOff>
      <xdr:row>81</xdr:row>
      <xdr:rowOff>44410</xdr:rowOff>
    </xdr:to>
    <xdr:sp macro="" textlink="">
      <xdr:nvSpPr>
        <xdr:cNvPr id="199" name="フローチャート : 判断 198"/>
        <xdr:cNvSpPr/>
      </xdr:nvSpPr>
      <xdr:spPr>
        <a:xfrm>
          <a:off x="3175000" y="1383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54587</xdr:rowOff>
    </xdr:from>
    <xdr:ext cx="762000" cy="259045"/>
    <xdr:sp macro="" textlink="">
      <xdr:nvSpPr>
        <xdr:cNvPr id="200" name="テキスト ボックス 199"/>
        <xdr:cNvSpPr txBox="1"/>
      </xdr:nvSpPr>
      <xdr:spPr>
        <a:xfrm>
          <a:off x="2844800" y="1359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29254</xdr:rowOff>
    </xdr:from>
    <xdr:to>
      <xdr:col>3</xdr:col>
      <xdr:colOff>279400</xdr:colOff>
      <xdr:row>81</xdr:row>
      <xdr:rowOff>39908</xdr:rowOff>
    </xdr:to>
    <xdr:cxnSp macro="">
      <xdr:nvCxnSpPr>
        <xdr:cNvPr id="201" name="直線コネクタ 200"/>
        <xdr:cNvCxnSpPr/>
      </xdr:nvCxnSpPr>
      <xdr:spPr>
        <a:xfrm flipV="1">
          <a:off x="1447800" y="13916704"/>
          <a:ext cx="889000" cy="1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117915</xdr:rowOff>
    </xdr:from>
    <xdr:to>
      <xdr:col>3</xdr:col>
      <xdr:colOff>330200</xdr:colOff>
      <xdr:row>81</xdr:row>
      <xdr:rowOff>48065</xdr:rowOff>
    </xdr:to>
    <xdr:sp macro="" textlink="">
      <xdr:nvSpPr>
        <xdr:cNvPr id="202" name="フローチャート : 判断 201"/>
        <xdr:cNvSpPr/>
      </xdr:nvSpPr>
      <xdr:spPr>
        <a:xfrm>
          <a:off x="2286000" y="138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58242</xdr:rowOff>
    </xdr:from>
    <xdr:ext cx="762000" cy="259045"/>
    <xdr:sp macro="" textlink="">
      <xdr:nvSpPr>
        <xdr:cNvPr id="203" name="テキスト ボックス 202"/>
        <xdr:cNvSpPr txBox="1"/>
      </xdr:nvSpPr>
      <xdr:spPr>
        <a:xfrm>
          <a:off x="1955800" y="1360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112688</xdr:rowOff>
    </xdr:from>
    <xdr:to>
      <xdr:col>2</xdr:col>
      <xdr:colOff>127000</xdr:colOff>
      <xdr:row>81</xdr:row>
      <xdr:rowOff>42838</xdr:rowOff>
    </xdr:to>
    <xdr:sp macro="" textlink="">
      <xdr:nvSpPr>
        <xdr:cNvPr id="204" name="フローチャート : 判断 203"/>
        <xdr:cNvSpPr/>
      </xdr:nvSpPr>
      <xdr:spPr>
        <a:xfrm>
          <a:off x="1397000" y="1382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53015</xdr:rowOff>
    </xdr:from>
    <xdr:ext cx="762000" cy="259045"/>
    <xdr:sp macro="" textlink="">
      <xdr:nvSpPr>
        <xdr:cNvPr id="205" name="テキスト ボックス 204"/>
        <xdr:cNvSpPr txBox="1"/>
      </xdr:nvSpPr>
      <xdr:spPr>
        <a:xfrm>
          <a:off x="1066800" y="13597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20335</xdr:rowOff>
    </xdr:from>
    <xdr:to>
      <xdr:col>7</xdr:col>
      <xdr:colOff>203200</xdr:colOff>
      <xdr:row>81</xdr:row>
      <xdr:rowOff>121935</xdr:rowOff>
    </xdr:to>
    <xdr:sp macro="" textlink="">
      <xdr:nvSpPr>
        <xdr:cNvPr id="211" name="円/楕円 210"/>
        <xdr:cNvSpPr/>
      </xdr:nvSpPr>
      <xdr:spPr>
        <a:xfrm>
          <a:off x="4902200" y="139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68612</xdr:rowOff>
    </xdr:from>
    <xdr:ext cx="762000" cy="259045"/>
    <xdr:sp macro="" textlink="">
      <xdr:nvSpPr>
        <xdr:cNvPr id="212" name="人件費・物件費等の状況該当値テキスト"/>
        <xdr:cNvSpPr txBox="1"/>
      </xdr:nvSpPr>
      <xdr:spPr>
        <a:xfrm>
          <a:off x="5041900" y="1395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392,669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167427</xdr:rowOff>
    </xdr:from>
    <xdr:to>
      <xdr:col>6</xdr:col>
      <xdr:colOff>50800</xdr:colOff>
      <xdr:row>81</xdr:row>
      <xdr:rowOff>97577</xdr:rowOff>
    </xdr:to>
    <xdr:sp macro="" textlink="">
      <xdr:nvSpPr>
        <xdr:cNvPr id="213" name="円/楕円 212"/>
        <xdr:cNvSpPr/>
      </xdr:nvSpPr>
      <xdr:spPr>
        <a:xfrm>
          <a:off x="4064000" y="138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82354</xdr:rowOff>
    </xdr:from>
    <xdr:ext cx="736600" cy="259045"/>
    <xdr:sp macro="" textlink="">
      <xdr:nvSpPr>
        <xdr:cNvPr id="214" name="テキスト ボックス 213"/>
        <xdr:cNvSpPr txBox="1"/>
      </xdr:nvSpPr>
      <xdr:spPr>
        <a:xfrm>
          <a:off x="3733800" y="13969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332,100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156068</xdr:rowOff>
    </xdr:from>
    <xdr:to>
      <xdr:col>4</xdr:col>
      <xdr:colOff>533400</xdr:colOff>
      <xdr:row>81</xdr:row>
      <xdr:rowOff>86218</xdr:rowOff>
    </xdr:to>
    <xdr:sp macro="" textlink="">
      <xdr:nvSpPr>
        <xdr:cNvPr id="215" name="円/楕円 214"/>
        <xdr:cNvSpPr/>
      </xdr:nvSpPr>
      <xdr:spPr>
        <a:xfrm>
          <a:off x="3175000" y="1387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70995</xdr:rowOff>
    </xdr:from>
    <xdr:ext cx="762000" cy="259045"/>
    <xdr:sp macro="" textlink="">
      <xdr:nvSpPr>
        <xdr:cNvPr id="216" name="テキスト ボックス 215"/>
        <xdr:cNvSpPr txBox="1"/>
      </xdr:nvSpPr>
      <xdr:spPr>
        <a:xfrm>
          <a:off x="2844800" y="1395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303,859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149904</xdr:rowOff>
    </xdr:from>
    <xdr:to>
      <xdr:col>3</xdr:col>
      <xdr:colOff>330200</xdr:colOff>
      <xdr:row>81</xdr:row>
      <xdr:rowOff>80054</xdr:rowOff>
    </xdr:to>
    <xdr:sp macro="" textlink="">
      <xdr:nvSpPr>
        <xdr:cNvPr id="217" name="円/楕円 216"/>
        <xdr:cNvSpPr/>
      </xdr:nvSpPr>
      <xdr:spPr>
        <a:xfrm>
          <a:off x="2286000" y="1386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64831</xdr:rowOff>
    </xdr:from>
    <xdr:ext cx="762000" cy="259045"/>
    <xdr:sp macro="" textlink="">
      <xdr:nvSpPr>
        <xdr:cNvPr id="218" name="テキスト ボックス 217"/>
        <xdr:cNvSpPr txBox="1"/>
      </xdr:nvSpPr>
      <xdr:spPr>
        <a:xfrm>
          <a:off x="1955800" y="1395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288,532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160558</xdr:rowOff>
    </xdr:from>
    <xdr:to>
      <xdr:col>2</xdr:col>
      <xdr:colOff>127000</xdr:colOff>
      <xdr:row>81</xdr:row>
      <xdr:rowOff>90708</xdr:rowOff>
    </xdr:to>
    <xdr:sp macro="" textlink="">
      <xdr:nvSpPr>
        <xdr:cNvPr id="219" name="円/楕円 218"/>
        <xdr:cNvSpPr/>
      </xdr:nvSpPr>
      <xdr:spPr>
        <a:xfrm>
          <a:off x="1397000" y="1387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75485</xdr:rowOff>
    </xdr:from>
    <xdr:ext cx="762000" cy="259045"/>
    <xdr:sp macro="" textlink="">
      <xdr:nvSpPr>
        <xdr:cNvPr id="220" name="テキスト ボックス 219"/>
        <xdr:cNvSpPr txBox="1"/>
      </xdr:nvSpPr>
      <xdr:spPr>
        <a:xfrm>
          <a:off x="1066800" y="13962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315,023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年度の市町村合併による給与構造の見直し、Ｈ</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年度の地域給与の導入、またＨ</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年度より断続的に実施している給与カットを廃止したため類似団体水準を超過した。国、類似団体及び地域民間企業の平均給与の状況を踏まえ、給与の適正化に努める。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58928</xdr:rowOff>
    </xdr:from>
    <xdr:to>
      <xdr:col>24</xdr:col>
      <xdr:colOff>558800</xdr:colOff>
      <xdr:row>86</xdr:row>
      <xdr:rowOff>82296</xdr:rowOff>
    </xdr:to>
    <xdr:cxnSp macro="">
      <xdr:nvCxnSpPr>
        <xdr:cNvPr id="247" name="直線コネクタ 246"/>
        <xdr:cNvCxnSpPr/>
      </xdr:nvCxnSpPr>
      <xdr:spPr>
        <a:xfrm flipV="1">
          <a:off x="17018000" y="13774928"/>
          <a:ext cx="0" cy="105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54373</xdr:rowOff>
    </xdr:from>
    <xdr:ext cx="762000" cy="259045"/>
    <xdr:sp macro="" textlink="">
      <xdr:nvSpPr>
        <xdr:cNvPr id="248" name="給与水準   （国との比較）最小値テキスト"/>
        <xdr:cNvSpPr txBox="1"/>
      </xdr:nvSpPr>
      <xdr:spPr>
        <a:xfrm>
          <a:off x="17106900" y="147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86</xdr:row>
      <xdr:rowOff>82296</xdr:rowOff>
    </xdr:from>
    <xdr:to>
      <xdr:col>24</xdr:col>
      <xdr:colOff>647700</xdr:colOff>
      <xdr:row>86</xdr:row>
      <xdr:rowOff>82296</xdr:rowOff>
    </xdr:to>
    <xdr:cxnSp macro="">
      <xdr:nvCxnSpPr>
        <xdr:cNvPr id="249" name="直線コネクタ 248"/>
        <xdr:cNvCxnSpPr/>
      </xdr:nvCxnSpPr>
      <xdr:spPr>
        <a:xfrm>
          <a:off x="169291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145305</xdr:rowOff>
    </xdr:from>
    <xdr:ext cx="762000" cy="259045"/>
    <xdr:sp macro="" textlink="">
      <xdr:nvSpPr>
        <xdr:cNvPr id="250" name="給与水準   （国との比較）最大値テキスト"/>
        <xdr:cNvSpPr txBox="1"/>
      </xdr:nvSpPr>
      <xdr:spPr>
        <a:xfrm>
          <a:off x="17106900" y="1351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58928</xdr:rowOff>
    </xdr:from>
    <xdr:to>
      <xdr:col>24</xdr:col>
      <xdr:colOff>647700</xdr:colOff>
      <xdr:row>80</xdr:row>
      <xdr:rowOff>58928</xdr:rowOff>
    </xdr:to>
    <xdr:cxnSp macro="">
      <xdr:nvCxnSpPr>
        <xdr:cNvPr id="251" name="直線コネクタ 250"/>
        <xdr:cNvCxnSpPr/>
      </xdr:nvCxnSpPr>
      <xdr:spPr>
        <a:xfrm>
          <a:off x="16929100" y="1377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166878</xdr:rowOff>
    </xdr:from>
    <xdr:to>
      <xdr:col>24</xdr:col>
      <xdr:colOff>558800</xdr:colOff>
      <xdr:row>86</xdr:row>
      <xdr:rowOff>5080</xdr:rowOff>
    </xdr:to>
    <xdr:cxnSp macro="">
      <xdr:nvCxnSpPr>
        <xdr:cNvPr id="252" name="直線コネクタ 251"/>
        <xdr:cNvCxnSpPr/>
      </xdr:nvCxnSpPr>
      <xdr:spPr>
        <a:xfrm flipV="1">
          <a:off x="16179800" y="147401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3"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4" name="フローチャート : 判断 253"/>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118618</xdr:rowOff>
    </xdr:from>
    <xdr:to>
      <xdr:col>23</xdr:col>
      <xdr:colOff>406400</xdr:colOff>
      <xdr:row>86</xdr:row>
      <xdr:rowOff>5080</xdr:rowOff>
    </xdr:to>
    <xdr:cxnSp macro="">
      <xdr:nvCxnSpPr>
        <xdr:cNvPr id="255" name="直線コネクタ 254"/>
        <xdr:cNvCxnSpPr/>
      </xdr:nvCxnSpPr>
      <xdr:spPr>
        <a:xfrm>
          <a:off x="15290800" y="146918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157226</xdr:rowOff>
    </xdr:from>
    <xdr:to>
      <xdr:col>23</xdr:col>
      <xdr:colOff>457200</xdr:colOff>
      <xdr:row>85</xdr:row>
      <xdr:rowOff>87376</xdr:rowOff>
    </xdr:to>
    <xdr:sp macro="" textlink="">
      <xdr:nvSpPr>
        <xdr:cNvPr id="256" name="フローチャート : 判断 255"/>
        <xdr:cNvSpPr/>
      </xdr:nvSpPr>
      <xdr:spPr>
        <a:xfrm>
          <a:off x="161290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97553</xdr:rowOff>
    </xdr:from>
    <xdr:ext cx="736600" cy="259045"/>
    <xdr:sp macro="" textlink="">
      <xdr:nvSpPr>
        <xdr:cNvPr id="257" name="テキスト ボックス 256"/>
        <xdr:cNvSpPr txBox="1"/>
      </xdr:nvSpPr>
      <xdr:spPr>
        <a:xfrm>
          <a:off x="15798800" y="1432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118618</xdr:rowOff>
    </xdr:from>
    <xdr:to>
      <xdr:col>22</xdr:col>
      <xdr:colOff>203200</xdr:colOff>
      <xdr:row>87</xdr:row>
      <xdr:rowOff>161798</xdr:rowOff>
    </xdr:to>
    <xdr:cxnSp macro="">
      <xdr:nvCxnSpPr>
        <xdr:cNvPr id="258" name="直線コネクタ 257"/>
        <xdr:cNvCxnSpPr/>
      </xdr:nvCxnSpPr>
      <xdr:spPr>
        <a:xfrm flipV="1">
          <a:off x="14401800" y="14691868"/>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147574</xdr:rowOff>
    </xdr:from>
    <xdr:to>
      <xdr:col>22</xdr:col>
      <xdr:colOff>254000</xdr:colOff>
      <xdr:row>85</xdr:row>
      <xdr:rowOff>77724</xdr:rowOff>
    </xdr:to>
    <xdr:sp macro="" textlink="">
      <xdr:nvSpPr>
        <xdr:cNvPr id="259" name="フローチャート : 判断 258"/>
        <xdr:cNvSpPr/>
      </xdr:nvSpPr>
      <xdr:spPr>
        <a:xfrm>
          <a:off x="15240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87901</xdr:rowOff>
    </xdr:from>
    <xdr:ext cx="762000" cy="259045"/>
    <xdr:sp macro="" textlink="">
      <xdr:nvSpPr>
        <xdr:cNvPr id="260" name="テキスト ボックス 259"/>
        <xdr:cNvSpPr txBox="1"/>
      </xdr:nvSpPr>
      <xdr:spPr>
        <a:xfrm>
          <a:off x="14909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113537</xdr:rowOff>
    </xdr:from>
    <xdr:to>
      <xdr:col>21</xdr:col>
      <xdr:colOff>0</xdr:colOff>
      <xdr:row>87</xdr:row>
      <xdr:rowOff>161798</xdr:rowOff>
    </xdr:to>
    <xdr:cxnSp macro="">
      <xdr:nvCxnSpPr>
        <xdr:cNvPr id="261" name="直線コネクタ 260"/>
        <xdr:cNvCxnSpPr/>
      </xdr:nvCxnSpPr>
      <xdr:spPr>
        <a:xfrm>
          <a:off x="13512800" y="1502968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166624</xdr:rowOff>
    </xdr:from>
    <xdr:to>
      <xdr:col>21</xdr:col>
      <xdr:colOff>50800</xdr:colOff>
      <xdr:row>87</xdr:row>
      <xdr:rowOff>96774</xdr:rowOff>
    </xdr:to>
    <xdr:sp macro="" textlink="">
      <xdr:nvSpPr>
        <xdr:cNvPr id="262" name="フローチャート : 判断 261"/>
        <xdr:cNvSpPr/>
      </xdr:nvSpPr>
      <xdr:spPr>
        <a:xfrm>
          <a:off x="14351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106951</xdr:rowOff>
    </xdr:from>
    <xdr:ext cx="762000" cy="259045"/>
    <xdr:sp macro="" textlink="">
      <xdr:nvSpPr>
        <xdr:cNvPr id="263" name="テキスト ボックス 262"/>
        <xdr:cNvSpPr txBox="1"/>
      </xdr:nvSpPr>
      <xdr:spPr>
        <a:xfrm>
          <a:off x="140208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152146</xdr:rowOff>
    </xdr:from>
    <xdr:to>
      <xdr:col>19</xdr:col>
      <xdr:colOff>533400</xdr:colOff>
      <xdr:row>87</xdr:row>
      <xdr:rowOff>82296</xdr:rowOff>
    </xdr:to>
    <xdr:sp macro="" textlink="">
      <xdr:nvSpPr>
        <xdr:cNvPr id="264" name="フローチャート : 判断 263"/>
        <xdr:cNvSpPr/>
      </xdr:nvSpPr>
      <xdr:spPr>
        <a:xfrm>
          <a:off x="13462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92473</xdr:rowOff>
    </xdr:from>
    <xdr:ext cx="762000" cy="259045"/>
    <xdr:sp macro="" textlink="">
      <xdr:nvSpPr>
        <xdr:cNvPr id="265" name="テキスト ボックス 264"/>
        <xdr:cNvSpPr txBox="1"/>
      </xdr:nvSpPr>
      <xdr:spPr>
        <a:xfrm>
          <a:off x="13131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71" name="円/楕円 270"/>
        <xdr:cNvSpPr/>
      </xdr:nvSpPr>
      <xdr:spPr>
        <a:xfrm>
          <a:off x="169672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11955</xdr:rowOff>
    </xdr:from>
    <xdr:ext cx="762000" cy="259045"/>
    <xdr:sp macro="" textlink="">
      <xdr:nvSpPr>
        <xdr:cNvPr id="272" name="給与水準   （国との比較）該当値テキスト"/>
        <xdr:cNvSpPr txBox="1"/>
      </xdr:nvSpPr>
      <xdr:spPr>
        <a:xfrm>
          <a:off x="17106900" y="1458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3" name="円/楕円 272"/>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4" name="テキスト ボックス 273"/>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67818</xdr:rowOff>
    </xdr:from>
    <xdr:to>
      <xdr:col>22</xdr:col>
      <xdr:colOff>254000</xdr:colOff>
      <xdr:row>85</xdr:row>
      <xdr:rowOff>169418</xdr:rowOff>
    </xdr:to>
    <xdr:sp macro="" textlink="">
      <xdr:nvSpPr>
        <xdr:cNvPr id="275" name="円/楕円 274"/>
        <xdr:cNvSpPr/>
      </xdr:nvSpPr>
      <xdr:spPr>
        <a:xfrm>
          <a:off x="152400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76" name="テキスト ボックス 275"/>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110998</xdr:rowOff>
    </xdr:from>
    <xdr:to>
      <xdr:col>21</xdr:col>
      <xdr:colOff>50800</xdr:colOff>
      <xdr:row>88</xdr:row>
      <xdr:rowOff>41148</xdr:rowOff>
    </xdr:to>
    <xdr:sp macro="" textlink="">
      <xdr:nvSpPr>
        <xdr:cNvPr id="277" name="円/楕円 276"/>
        <xdr:cNvSpPr/>
      </xdr:nvSpPr>
      <xdr:spPr>
        <a:xfrm>
          <a:off x="14351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25925</xdr:rowOff>
    </xdr:from>
    <xdr:ext cx="762000" cy="259045"/>
    <xdr:sp macro="" textlink="">
      <xdr:nvSpPr>
        <xdr:cNvPr id="278" name="テキスト ボックス 277"/>
        <xdr:cNvSpPr txBox="1"/>
      </xdr:nvSpPr>
      <xdr:spPr>
        <a:xfrm>
          <a:off x="14020800" y="1511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62737</xdr:rowOff>
    </xdr:from>
    <xdr:to>
      <xdr:col>19</xdr:col>
      <xdr:colOff>533400</xdr:colOff>
      <xdr:row>87</xdr:row>
      <xdr:rowOff>164337</xdr:rowOff>
    </xdr:to>
    <xdr:sp macro="" textlink="">
      <xdr:nvSpPr>
        <xdr:cNvPr id="279" name="円/楕円 278"/>
        <xdr:cNvSpPr/>
      </xdr:nvSpPr>
      <xdr:spPr>
        <a:xfrm>
          <a:off x="134620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149114</xdr:rowOff>
    </xdr:from>
    <xdr:ext cx="762000" cy="259045"/>
    <xdr:sp macro="" textlink="">
      <xdr:nvSpPr>
        <xdr:cNvPr id="280" name="テキスト ボックス 279"/>
        <xdr:cNvSpPr txBox="1"/>
      </xdr:nvSpPr>
      <xdr:spPr>
        <a:xfrm>
          <a:off x="13131800" y="150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小規模自治体同士での市町村合併であったこと、また行政区域が広いこともあり合併時の職員数は非常に多かった。このため行財政改革大綱を基に人員の削減に取り組みＨ</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(143</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を削減した。これは積極的な退職勧奨を行い、概ね退職者</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名に対し</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名採用として取り組んだ成果である。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第２次定員適正化計画を策定し、Ｈ</a:t>
          </a:r>
          <a:r>
            <a:rPr kumimoji="1" lang="en-US" altLang="ja-JP" sz="1100">
              <a:solidFill>
                <a:schemeClr val="dk1"/>
              </a:solidFill>
              <a:effectLst/>
              <a:latin typeface="+mn-lt"/>
              <a:ea typeface="+mn-ea"/>
              <a:cs typeface="+mn-cs"/>
            </a:rPr>
            <a:t>27.4.1</a:t>
          </a:r>
          <a:r>
            <a:rPr kumimoji="1" lang="ja-JP" altLang="ja-JP"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名</a:t>
          </a:r>
          <a:r>
            <a:rPr kumimoji="1" lang="ja-JP" altLang="en-US" sz="1100">
              <a:solidFill>
                <a:schemeClr val="dk1"/>
              </a:solidFill>
              <a:effectLst/>
              <a:latin typeface="+mn-lt"/>
              <a:ea typeface="+mn-ea"/>
              <a:cs typeface="+mn-cs"/>
            </a:rPr>
            <a:t>にするという目標を掲げて努力した結果、達成することが出来た。これからも、事業量を鑑みながら、適正な人員配置に務める。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11" name="直線コネクタ 310"/>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2"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3" name="直線コネクタ 312"/>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4"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5" name="直線コネクタ 314"/>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12198</xdr:rowOff>
    </xdr:from>
    <xdr:to>
      <xdr:col>24</xdr:col>
      <xdr:colOff>558800</xdr:colOff>
      <xdr:row>59</xdr:row>
      <xdr:rowOff>18058</xdr:rowOff>
    </xdr:to>
    <xdr:cxnSp macro="">
      <xdr:nvCxnSpPr>
        <xdr:cNvPr id="316" name="直線コネクタ 315"/>
        <xdr:cNvCxnSpPr/>
      </xdr:nvCxnSpPr>
      <xdr:spPr>
        <a:xfrm>
          <a:off x="16179800" y="10127748"/>
          <a:ext cx="8382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147421</xdr:rowOff>
    </xdr:from>
    <xdr:ext cx="762000" cy="259045"/>
    <xdr:sp macro="" textlink="">
      <xdr:nvSpPr>
        <xdr:cNvPr id="317" name="定員管理の状況平均値テキスト"/>
        <xdr:cNvSpPr txBox="1"/>
      </xdr:nvSpPr>
      <xdr:spPr>
        <a:xfrm>
          <a:off x="17106900" y="992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8" name="フローチャート : 判断 317"/>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8406</xdr:rowOff>
    </xdr:from>
    <xdr:to>
      <xdr:col>23</xdr:col>
      <xdr:colOff>406400</xdr:colOff>
      <xdr:row>59</xdr:row>
      <xdr:rowOff>12198</xdr:rowOff>
    </xdr:to>
    <xdr:cxnSp macro="">
      <xdr:nvCxnSpPr>
        <xdr:cNvPr id="319" name="直線コネクタ 318"/>
        <xdr:cNvCxnSpPr/>
      </xdr:nvCxnSpPr>
      <xdr:spPr>
        <a:xfrm>
          <a:off x="15290800" y="10123956"/>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81256</xdr:rowOff>
    </xdr:from>
    <xdr:to>
      <xdr:col>23</xdr:col>
      <xdr:colOff>457200</xdr:colOff>
      <xdr:row>59</xdr:row>
      <xdr:rowOff>11406</xdr:rowOff>
    </xdr:to>
    <xdr:sp macro="" textlink="">
      <xdr:nvSpPr>
        <xdr:cNvPr id="320" name="フローチャート : 判断 319"/>
        <xdr:cNvSpPr/>
      </xdr:nvSpPr>
      <xdr:spPr>
        <a:xfrm>
          <a:off x="16129000" y="1002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21583</xdr:rowOff>
    </xdr:from>
    <xdr:ext cx="736600" cy="259045"/>
    <xdr:sp macro="" textlink="">
      <xdr:nvSpPr>
        <xdr:cNvPr id="321" name="テキスト ボックス 320"/>
        <xdr:cNvSpPr txBox="1"/>
      </xdr:nvSpPr>
      <xdr:spPr>
        <a:xfrm>
          <a:off x="15798800" y="979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8406</xdr:rowOff>
    </xdr:from>
    <xdr:to>
      <xdr:col>22</xdr:col>
      <xdr:colOff>203200</xdr:colOff>
      <xdr:row>59</xdr:row>
      <xdr:rowOff>9670</xdr:rowOff>
    </xdr:to>
    <xdr:cxnSp macro="">
      <xdr:nvCxnSpPr>
        <xdr:cNvPr id="322" name="直線コネクタ 321"/>
        <xdr:cNvCxnSpPr/>
      </xdr:nvCxnSpPr>
      <xdr:spPr>
        <a:xfrm flipV="1">
          <a:off x="14401800" y="10123956"/>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79187</xdr:rowOff>
    </xdr:from>
    <xdr:to>
      <xdr:col>22</xdr:col>
      <xdr:colOff>254000</xdr:colOff>
      <xdr:row>59</xdr:row>
      <xdr:rowOff>9337</xdr:rowOff>
    </xdr:to>
    <xdr:sp macro="" textlink="">
      <xdr:nvSpPr>
        <xdr:cNvPr id="323" name="フローチャート : 判断 322"/>
        <xdr:cNvSpPr/>
      </xdr:nvSpPr>
      <xdr:spPr>
        <a:xfrm>
          <a:off x="15240000" y="1002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19514</xdr:rowOff>
    </xdr:from>
    <xdr:ext cx="762000" cy="259045"/>
    <xdr:sp macro="" textlink="">
      <xdr:nvSpPr>
        <xdr:cNvPr id="324" name="テキスト ボックス 323"/>
        <xdr:cNvSpPr txBox="1"/>
      </xdr:nvSpPr>
      <xdr:spPr>
        <a:xfrm>
          <a:off x="14909800" y="979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8406</xdr:rowOff>
    </xdr:from>
    <xdr:to>
      <xdr:col>21</xdr:col>
      <xdr:colOff>0</xdr:colOff>
      <xdr:row>59</xdr:row>
      <xdr:rowOff>9670</xdr:rowOff>
    </xdr:to>
    <xdr:cxnSp macro="">
      <xdr:nvCxnSpPr>
        <xdr:cNvPr id="325" name="直線コネクタ 324"/>
        <xdr:cNvCxnSpPr/>
      </xdr:nvCxnSpPr>
      <xdr:spPr>
        <a:xfrm>
          <a:off x="13512800" y="10123956"/>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78613</xdr:rowOff>
    </xdr:from>
    <xdr:to>
      <xdr:col>21</xdr:col>
      <xdr:colOff>50800</xdr:colOff>
      <xdr:row>59</xdr:row>
      <xdr:rowOff>8763</xdr:rowOff>
    </xdr:to>
    <xdr:sp macro="" textlink="">
      <xdr:nvSpPr>
        <xdr:cNvPr id="326" name="フローチャート : 判断 325"/>
        <xdr:cNvSpPr/>
      </xdr:nvSpPr>
      <xdr:spPr>
        <a:xfrm>
          <a:off x="14351000" y="100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18940</xdr:rowOff>
    </xdr:from>
    <xdr:ext cx="762000" cy="259045"/>
    <xdr:sp macro="" textlink="">
      <xdr:nvSpPr>
        <xdr:cNvPr id="327" name="テキスト ボックス 326"/>
        <xdr:cNvSpPr txBox="1"/>
      </xdr:nvSpPr>
      <xdr:spPr>
        <a:xfrm>
          <a:off x="14020800" y="97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78153</xdr:rowOff>
    </xdr:from>
    <xdr:to>
      <xdr:col>19</xdr:col>
      <xdr:colOff>533400</xdr:colOff>
      <xdr:row>59</xdr:row>
      <xdr:rowOff>8303</xdr:rowOff>
    </xdr:to>
    <xdr:sp macro="" textlink="">
      <xdr:nvSpPr>
        <xdr:cNvPr id="328" name="フローチャート : 判断 327"/>
        <xdr:cNvSpPr/>
      </xdr:nvSpPr>
      <xdr:spPr>
        <a:xfrm>
          <a:off x="13462000" y="1002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18480</xdr:rowOff>
    </xdr:from>
    <xdr:ext cx="762000" cy="259045"/>
    <xdr:sp macro="" textlink="">
      <xdr:nvSpPr>
        <xdr:cNvPr id="329" name="テキスト ボックス 328"/>
        <xdr:cNvSpPr txBox="1"/>
      </xdr:nvSpPr>
      <xdr:spPr>
        <a:xfrm>
          <a:off x="13131800" y="979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138708</xdr:rowOff>
    </xdr:from>
    <xdr:to>
      <xdr:col>24</xdr:col>
      <xdr:colOff>609600</xdr:colOff>
      <xdr:row>59</xdr:row>
      <xdr:rowOff>68858</xdr:rowOff>
    </xdr:to>
    <xdr:sp macro="" textlink="">
      <xdr:nvSpPr>
        <xdr:cNvPr id="335" name="円/楕円 334"/>
        <xdr:cNvSpPr/>
      </xdr:nvSpPr>
      <xdr:spPr>
        <a:xfrm>
          <a:off x="16967200" y="100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15535</xdr:rowOff>
    </xdr:from>
    <xdr:ext cx="762000" cy="259045"/>
    <xdr:sp macro="" textlink="">
      <xdr:nvSpPr>
        <xdr:cNvPr id="336" name="定員管理の状況該当値テキスト"/>
        <xdr:cNvSpPr txBox="1"/>
      </xdr:nvSpPr>
      <xdr:spPr>
        <a:xfrm>
          <a:off x="17106900" y="1013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132848</xdr:rowOff>
    </xdr:from>
    <xdr:to>
      <xdr:col>23</xdr:col>
      <xdr:colOff>457200</xdr:colOff>
      <xdr:row>59</xdr:row>
      <xdr:rowOff>62998</xdr:rowOff>
    </xdr:to>
    <xdr:sp macro="" textlink="">
      <xdr:nvSpPr>
        <xdr:cNvPr id="337" name="円/楕円 336"/>
        <xdr:cNvSpPr/>
      </xdr:nvSpPr>
      <xdr:spPr>
        <a:xfrm>
          <a:off x="16129000" y="100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47775</xdr:rowOff>
    </xdr:from>
    <xdr:ext cx="736600" cy="259045"/>
    <xdr:sp macro="" textlink="">
      <xdr:nvSpPr>
        <xdr:cNvPr id="338" name="テキスト ボックス 337"/>
        <xdr:cNvSpPr txBox="1"/>
      </xdr:nvSpPr>
      <xdr:spPr>
        <a:xfrm>
          <a:off x="15798800" y="10163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129056</xdr:rowOff>
    </xdr:from>
    <xdr:to>
      <xdr:col>22</xdr:col>
      <xdr:colOff>254000</xdr:colOff>
      <xdr:row>59</xdr:row>
      <xdr:rowOff>59206</xdr:rowOff>
    </xdr:to>
    <xdr:sp macro="" textlink="">
      <xdr:nvSpPr>
        <xdr:cNvPr id="339" name="円/楕円 338"/>
        <xdr:cNvSpPr/>
      </xdr:nvSpPr>
      <xdr:spPr>
        <a:xfrm>
          <a:off x="15240000" y="100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43983</xdr:rowOff>
    </xdr:from>
    <xdr:ext cx="762000" cy="259045"/>
    <xdr:sp macro="" textlink="">
      <xdr:nvSpPr>
        <xdr:cNvPr id="340" name="テキスト ボックス 339"/>
        <xdr:cNvSpPr txBox="1"/>
      </xdr:nvSpPr>
      <xdr:spPr>
        <a:xfrm>
          <a:off x="14909800" y="101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130320</xdr:rowOff>
    </xdr:from>
    <xdr:to>
      <xdr:col>21</xdr:col>
      <xdr:colOff>50800</xdr:colOff>
      <xdr:row>59</xdr:row>
      <xdr:rowOff>60470</xdr:rowOff>
    </xdr:to>
    <xdr:sp macro="" textlink="">
      <xdr:nvSpPr>
        <xdr:cNvPr id="341" name="円/楕円 340"/>
        <xdr:cNvSpPr/>
      </xdr:nvSpPr>
      <xdr:spPr>
        <a:xfrm>
          <a:off x="14351000" y="100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45247</xdr:rowOff>
    </xdr:from>
    <xdr:ext cx="762000" cy="259045"/>
    <xdr:sp macro="" textlink="">
      <xdr:nvSpPr>
        <xdr:cNvPr id="342" name="テキスト ボックス 341"/>
        <xdr:cNvSpPr txBox="1"/>
      </xdr:nvSpPr>
      <xdr:spPr>
        <a:xfrm>
          <a:off x="14020800" y="101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129056</xdr:rowOff>
    </xdr:from>
    <xdr:to>
      <xdr:col>19</xdr:col>
      <xdr:colOff>533400</xdr:colOff>
      <xdr:row>59</xdr:row>
      <xdr:rowOff>59206</xdr:rowOff>
    </xdr:to>
    <xdr:sp macro="" textlink="">
      <xdr:nvSpPr>
        <xdr:cNvPr id="343" name="円/楕円 342"/>
        <xdr:cNvSpPr/>
      </xdr:nvSpPr>
      <xdr:spPr>
        <a:xfrm>
          <a:off x="13462000" y="100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43983</xdr:rowOff>
    </xdr:from>
    <xdr:ext cx="762000" cy="259045"/>
    <xdr:sp macro="" textlink="">
      <xdr:nvSpPr>
        <xdr:cNvPr id="344" name="テキスト ボックス 343"/>
        <xdr:cNvSpPr txBox="1"/>
      </xdr:nvSpPr>
      <xdr:spPr>
        <a:xfrm>
          <a:off x="13131800" y="101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類似団体平均を大きく上回ってはいるが、合併直後の危機的な状況は脱し、</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年度より策定した公債費負担適正化計画に基づき、目標としていた</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％を下回り許可団体から協議団体となることができた。依然として普通建設事業を実施していかなければならない状況に変わりはないが、可能な限り、地方債発行額を抑制し比率の低下に努める。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9" name="直線コネクタ 368"/>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70"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71" name="直線コネクタ 370"/>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2"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3" name="直線コネクタ 372"/>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142557</xdr:rowOff>
    </xdr:from>
    <xdr:to>
      <xdr:col>24</xdr:col>
      <xdr:colOff>558800</xdr:colOff>
      <xdr:row>41</xdr:row>
      <xdr:rowOff>154622</xdr:rowOff>
    </xdr:to>
    <xdr:cxnSp macro="">
      <xdr:nvCxnSpPr>
        <xdr:cNvPr id="374" name="直線コネクタ 373"/>
        <xdr:cNvCxnSpPr/>
      </xdr:nvCxnSpPr>
      <xdr:spPr>
        <a:xfrm flipV="1">
          <a:off x="16179800" y="717200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5"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6" name="フローチャート : 判断 375"/>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154622</xdr:rowOff>
    </xdr:from>
    <xdr:to>
      <xdr:col>23</xdr:col>
      <xdr:colOff>406400</xdr:colOff>
      <xdr:row>42</xdr:row>
      <xdr:rowOff>7303</xdr:rowOff>
    </xdr:to>
    <xdr:cxnSp macro="">
      <xdr:nvCxnSpPr>
        <xdr:cNvPr id="377" name="直線コネクタ 376"/>
        <xdr:cNvCxnSpPr/>
      </xdr:nvCxnSpPr>
      <xdr:spPr>
        <a:xfrm flipV="1">
          <a:off x="15290800" y="718407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78" name="フローチャート : 判断 377"/>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157815</xdr:rowOff>
    </xdr:from>
    <xdr:ext cx="736600" cy="259045"/>
    <xdr:sp macro="" textlink="">
      <xdr:nvSpPr>
        <xdr:cNvPr id="379" name="テキスト ボックス 378"/>
        <xdr:cNvSpPr txBox="1"/>
      </xdr:nvSpPr>
      <xdr:spPr>
        <a:xfrm>
          <a:off x="15798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7303</xdr:rowOff>
    </xdr:from>
    <xdr:to>
      <xdr:col>22</xdr:col>
      <xdr:colOff>203200</xdr:colOff>
      <xdr:row>42</xdr:row>
      <xdr:rowOff>19368</xdr:rowOff>
    </xdr:to>
    <xdr:cxnSp macro="">
      <xdr:nvCxnSpPr>
        <xdr:cNvPr id="380" name="直線コネクタ 379"/>
        <xdr:cNvCxnSpPr/>
      </xdr:nvCxnSpPr>
      <xdr:spPr>
        <a:xfrm flipV="1">
          <a:off x="14401800" y="72082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106363</xdr:rowOff>
    </xdr:from>
    <xdr:to>
      <xdr:col>22</xdr:col>
      <xdr:colOff>254000</xdr:colOff>
      <xdr:row>41</xdr:row>
      <xdr:rowOff>36513</xdr:rowOff>
    </xdr:to>
    <xdr:sp macro="" textlink="">
      <xdr:nvSpPr>
        <xdr:cNvPr id="381" name="フローチャート : 判断 380"/>
        <xdr:cNvSpPr/>
      </xdr:nvSpPr>
      <xdr:spPr>
        <a:xfrm>
          <a:off x="15240000" y="696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46690</xdr:rowOff>
    </xdr:from>
    <xdr:ext cx="762000" cy="259045"/>
    <xdr:sp macro="" textlink="">
      <xdr:nvSpPr>
        <xdr:cNvPr id="382" name="テキスト ボックス 381"/>
        <xdr:cNvSpPr txBox="1"/>
      </xdr:nvSpPr>
      <xdr:spPr>
        <a:xfrm>
          <a:off x="14909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19368</xdr:rowOff>
    </xdr:from>
    <xdr:to>
      <xdr:col>21</xdr:col>
      <xdr:colOff>0</xdr:colOff>
      <xdr:row>42</xdr:row>
      <xdr:rowOff>25400</xdr:rowOff>
    </xdr:to>
    <xdr:cxnSp macro="">
      <xdr:nvCxnSpPr>
        <xdr:cNvPr id="383" name="直線コネクタ 382"/>
        <xdr:cNvCxnSpPr/>
      </xdr:nvCxnSpPr>
      <xdr:spPr>
        <a:xfrm flipV="1">
          <a:off x="13512800" y="722026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160655</xdr:rowOff>
    </xdr:from>
    <xdr:to>
      <xdr:col>21</xdr:col>
      <xdr:colOff>50800</xdr:colOff>
      <xdr:row>41</xdr:row>
      <xdr:rowOff>90805</xdr:rowOff>
    </xdr:to>
    <xdr:sp macro="" textlink="">
      <xdr:nvSpPr>
        <xdr:cNvPr id="384" name="フローチャート : 判断 383"/>
        <xdr:cNvSpPr/>
      </xdr:nvSpPr>
      <xdr:spPr>
        <a:xfrm>
          <a:off x="14351000" y="701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100982</xdr:rowOff>
    </xdr:from>
    <xdr:ext cx="762000" cy="259045"/>
    <xdr:sp macro="" textlink="">
      <xdr:nvSpPr>
        <xdr:cNvPr id="385" name="テキスト ボックス 384"/>
        <xdr:cNvSpPr txBox="1"/>
      </xdr:nvSpPr>
      <xdr:spPr>
        <a:xfrm>
          <a:off x="14020800" y="678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61595</xdr:rowOff>
    </xdr:from>
    <xdr:to>
      <xdr:col>19</xdr:col>
      <xdr:colOff>533400</xdr:colOff>
      <xdr:row>41</xdr:row>
      <xdr:rowOff>163195</xdr:rowOff>
    </xdr:to>
    <xdr:sp macro="" textlink="">
      <xdr:nvSpPr>
        <xdr:cNvPr id="386" name="フローチャート : 判断 385"/>
        <xdr:cNvSpPr/>
      </xdr:nvSpPr>
      <xdr:spPr>
        <a:xfrm>
          <a:off x="13462000" y="70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1922</xdr:rowOff>
    </xdr:from>
    <xdr:ext cx="762000" cy="259045"/>
    <xdr:sp macro="" textlink="">
      <xdr:nvSpPr>
        <xdr:cNvPr id="387" name="テキスト ボックス 386"/>
        <xdr:cNvSpPr txBox="1"/>
      </xdr:nvSpPr>
      <xdr:spPr>
        <a:xfrm>
          <a:off x="13131800" y="68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91757</xdr:rowOff>
    </xdr:from>
    <xdr:to>
      <xdr:col>24</xdr:col>
      <xdr:colOff>609600</xdr:colOff>
      <xdr:row>42</xdr:row>
      <xdr:rowOff>21907</xdr:rowOff>
    </xdr:to>
    <xdr:sp macro="" textlink="">
      <xdr:nvSpPr>
        <xdr:cNvPr id="393" name="円/楕円 392"/>
        <xdr:cNvSpPr/>
      </xdr:nvSpPr>
      <xdr:spPr>
        <a:xfrm>
          <a:off x="169672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63834</xdr:rowOff>
    </xdr:from>
    <xdr:ext cx="762000" cy="259045"/>
    <xdr:sp macro="" textlink="">
      <xdr:nvSpPr>
        <xdr:cNvPr id="394" name="公債費負担の状況該当値テキスト"/>
        <xdr:cNvSpPr txBox="1"/>
      </xdr:nvSpPr>
      <xdr:spPr>
        <a:xfrm>
          <a:off x="17106900" y="70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103822</xdr:rowOff>
    </xdr:from>
    <xdr:to>
      <xdr:col>23</xdr:col>
      <xdr:colOff>457200</xdr:colOff>
      <xdr:row>42</xdr:row>
      <xdr:rowOff>33972</xdr:rowOff>
    </xdr:to>
    <xdr:sp macro="" textlink="">
      <xdr:nvSpPr>
        <xdr:cNvPr id="395" name="円/楕円 394"/>
        <xdr:cNvSpPr/>
      </xdr:nvSpPr>
      <xdr:spPr>
        <a:xfrm>
          <a:off x="161290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18749</xdr:rowOff>
    </xdr:from>
    <xdr:ext cx="736600" cy="259045"/>
    <xdr:sp macro="" textlink="">
      <xdr:nvSpPr>
        <xdr:cNvPr id="396" name="テキスト ボックス 395"/>
        <xdr:cNvSpPr txBox="1"/>
      </xdr:nvSpPr>
      <xdr:spPr>
        <a:xfrm>
          <a:off x="15798800" y="721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127953</xdr:rowOff>
    </xdr:from>
    <xdr:to>
      <xdr:col>22</xdr:col>
      <xdr:colOff>254000</xdr:colOff>
      <xdr:row>42</xdr:row>
      <xdr:rowOff>58103</xdr:rowOff>
    </xdr:to>
    <xdr:sp macro="" textlink="">
      <xdr:nvSpPr>
        <xdr:cNvPr id="397" name="円/楕円 396"/>
        <xdr:cNvSpPr/>
      </xdr:nvSpPr>
      <xdr:spPr>
        <a:xfrm>
          <a:off x="15240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42880</xdr:rowOff>
    </xdr:from>
    <xdr:ext cx="762000" cy="259045"/>
    <xdr:sp macro="" textlink="">
      <xdr:nvSpPr>
        <xdr:cNvPr id="398" name="テキスト ボックス 397"/>
        <xdr:cNvSpPr txBox="1"/>
      </xdr:nvSpPr>
      <xdr:spPr>
        <a:xfrm>
          <a:off x="14909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140018</xdr:rowOff>
    </xdr:from>
    <xdr:to>
      <xdr:col>21</xdr:col>
      <xdr:colOff>50800</xdr:colOff>
      <xdr:row>42</xdr:row>
      <xdr:rowOff>70168</xdr:rowOff>
    </xdr:to>
    <xdr:sp macro="" textlink="">
      <xdr:nvSpPr>
        <xdr:cNvPr id="399" name="円/楕円 398"/>
        <xdr:cNvSpPr/>
      </xdr:nvSpPr>
      <xdr:spPr>
        <a:xfrm>
          <a:off x="14351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54945</xdr:rowOff>
    </xdr:from>
    <xdr:ext cx="762000" cy="259045"/>
    <xdr:sp macro="" textlink="">
      <xdr:nvSpPr>
        <xdr:cNvPr id="400" name="テキスト ボックス 399"/>
        <xdr:cNvSpPr txBox="1"/>
      </xdr:nvSpPr>
      <xdr:spPr>
        <a:xfrm>
          <a:off x="14020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01" name="円/楕円 400"/>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402" name="テキスト ボックス 401"/>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辺地対策事業債、過疎対策事業債、合併特例事業債等の交付税措置率の高い地方債を優先的に活用していることもあり、類似団体</a:t>
          </a:r>
          <a:r>
            <a:rPr kumimoji="1" lang="ja-JP" altLang="en-US" sz="1100">
              <a:solidFill>
                <a:schemeClr val="dk1"/>
              </a:solidFill>
              <a:effectLst/>
              <a:latin typeface="+mn-lt"/>
              <a:ea typeface="+mn-ea"/>
              <a:cs typeface="+mn-cs"/>
            </a:rPr>
            <a:t>よ</a:t>
          </a:r>
          <a:r>
            <a:rPr kumimoji="1" lang="ja-JP" altLang="ja-JP" sz="1100">
              <a:solidFill>
                <a:schemeClr val="dk1"/>
              </a:solidFill>
              <a:effectLst/>
              <a:latin typeface="+mn-lt"/>
              <a:ea typeface="+mn-ea"/>
              <a:cs typeface="+mn-cs"/>
            </a:rPr>
            <a:t>りも大きいものの、財政調整基金及び減債基金等積立により充当可能な特定財源・基金確保に努めている。今後も後世への負担を少しでも軽減するよう、新規事業の実施等について慎重に判断し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20</xdr:row>
      <xdr:rowOff>125186</xdr:rowOff>
    </xdr:to>
    <xdr:cxnSp macro="">
      <xdr:nvCxnSpPr>
        <xdr:cNvPr id="433" name="直線コネクタ 432"/>
        <xdr:cNvCxnSpPr/>
      </xdr:nvCxnSpPr>
      <xdr:spPr>
        <a:xfrm flipV="1">
          <a:off x="17018000" y="2313214"/>
          <a:ext cx="0" cy="1240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97263</xdr:rowOff>
    </xdr:from>
    <xdr:ext cx="762000" cy="259045"/>
    <xdr:sp macro="" textlink="">
      <xdr:nvSpPr>
        <xdr:cNvPr id="434" name="将来負担の状況最小値テキスト"/>
        <xdr:cNvSpPr txBox="1"/>
      </xdr:nvSpPr>
      <xdr:spPr>
        <a:xfrm>
          <a:off x="17106900" y="352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20</xdr:row>
      <xdr:rowOff>125186</xdr:rowOff>
    </xdr:from>
    <xdr:to>
      <xdr:col>24</xdr:col>
      <xdr:colOff>647700</xdr:colOff>
      <xdr:row>20</xdr:row>
      <xdr:rowOff>125186</xdr:rowOff>
    </xdr:to>
    <xdr:cxnSp macro="">
      <xdr:nvCxnSpPr>
        <xdr:cNvPr id="435" name="直線コネクタ 434"/>
        <xdr:cNvCxnSpPr/>
      </xdr:nvCxnSpPr>
      <xdr:spPr>
        <a:xfrm>
          <a:off x="16929100" y="355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157026</xdr:rowOff>
    </xdr:from>
    <xdr:to>
      <xdr:col>24</xdr:col>
      <xdr:colOff>558800</xdr:colOff>
      <xdr:row>20</xdr:row>
      <xdr:rowOff>57967</xdr:rowOff>
    </xdr:to>
    <xdr:cxnSp macro="">
      <xdr:nvCxnSpPr>
        <xdr:cNvPr id="438" name="直線コネクタ 437"/>
        <xdr:cNvCxnSpPr/>
      </xdr:nvCxnSpPr>
      <xdr:spPr>
        <a:xfrm flipV="1">
          <a:off x="16179800" y="341457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9"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0" name="フローチャート :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57967</xdr:rowOff>
    </xdr:from>
    <xdr:to>
      <xdr:col>23</xdr:col>
      <xdr:colOff>406400</xdr:colOff>
      <xdr:row>20</xdr:row>
      <xdr:rowOff>140698</xdr:rowOff>
    </xdr:to>
    <xdr:cxnSp macro="">
      <xdr:nvCxnSpPr>
        <xdr:cNvPr id="441" name="直線コネクタ 440"/>
        <xdr:cNvCxnSpPr/>
      </xdr:nvCxnSpPr>
      <xdr:spPr>
        <a:xfrm flipV="1">
          <a:off x="15290800" y="3486967"/>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170634</xdr:rowOff>
    </xdr:from>
    <xdr:to>
      <xdr:col>23</xdr:col>
      <xdr:colOff>457200</xdr:colOff>
      <xdr:row>15</xdr:row>
      <xdr:rowOff>100784</xdr:rowOff>
    </xdr:to>
    <xdr:sp macro="" textlink="">
      <xdr:nvSpPr>
        <xdr:cNvPr id="442" name="フローチャート : 判断 441"/>
        <xdr:cNvSpPr/>
      </xdr:nvSpPr>
      <xdr:spPr>
        <a:xfrm>
          <a:off x="16129000" y="2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110961</xdr:rowOff>
    </xdr:from>
    <xdr:ext cx="736600" cy="259045"/>
    <xdr:sp macro="" textlink="">
      <xdr:nvSpPr>
        <xdr:cNvPr id="443" name="テキスト ボックス 442"/>
        <xdr:cNvSpPr txBox="1"/>
      </xdr:nvSpPr>
      <xdr:spPr>
        <a:xfrm>
          <a:off x="15798800" y="2339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140698</xdr:rowOff>
    </xdr:from>
    <xdr:to>
      <xdr:col>22</xdr:col>
      <xdr:colOff>203200</xdr:colOff>
      <xdr:row>23</xdr:row>
      <xdr:rowOff>12428</xdr:rowOff>
    </xdr:to>
    <xdr:cxnSp macro="">
      <xdr:nvCxnSpPr>
        <xdr:cNvPr id="444" name="直線コネクタ 443"/>
        <xdr:cNvCxnSpPr/>
      </xdr:nvCxnSpPr>
      <xdr:spPr>
        <a:xfrm flipV="1">
          <a:off x="14401800" y="3569698"/>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43996</xdr:rowOff>
    </xdr:from>
    <xdr:to>
      <xdr:col>22</xdr:col>
      <xdr:colOff>254000</xdr:colOff>
      <xdr:row>15</xdr:row>
      <xdr:rowOff>145596</xdr:rowOff>
    </xdr:to>
    <xdr:sp macro="" textlink="">
      <xdr:nvSpPr>
        <xdr:cNvPr id="445" name="フローチャート : 判断 444"/>
        <xdr:cNvSpPr/>
      </xdr:nvSpPr>
      <xdr:spPr>
        <a:xfrm>
          <a:off x="15240000" y="2615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155773</xdr:rowOff>
    </xdr:from>
    <xdr:ext cx="762000" cy="259045"/>
    <xdr:sp macro="" textlink="">
      <xdr:nvSpPr>
        <xdr:cNvPr id="446" name="テキスト ボックス 445"/>
        <xdr:cNvSpPr txBox="1"/>
      </xdr:nvSpPr>
      <xdr:spPr>
        <a:xfrm>
          <a:off x="14909800" y="238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23</xdr:row>
      <xdr:rowOff>363</xdr:rowOff>
    </xdr:from>
    <xdr:to>
      <xdr:col>21</xdr:col>
      <xdr:colOff>0</xdr:colOff>
      <xdr:row>23</xdr:row>
      <xdr:rowOff>12428</xdr:rowOff>
    </xdr:to>
    <xdr:cxnSp macro="">
      <xdr:nvCxnSpPr>
        <xdr:cNvPr id="447" name="直線コネクタ 446"/>
        <xdr:cNvCxnSpPr/>
      </xdr:nvCxnSpPr>
      <xdr:spPr>
        <a:xfrm>
          <a:off x="13512800" y="39437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8709</xdr:rowOff>
    </xdr:from>
    <xdr:to>
      <xdr:col>21</xdr:col>
      <xdr:colOff>50800</xdr:colOff>
      <xdr:row>16</xdr:row>
      <xdr:rowOff>110309</xdr:rowOff>
    </xdr:to>
    <xdr:sp macro="" textlink="">
      <xdr:nvSpPr>
        <xdr:cNvPr id="448" name="フローチャート : 判断 447"/>
        <xdr:cNvSpPr/>
      </xdr:nvSpPr>
      <xdr:spPr>
        <a:xfrm>
          <a:off x="14351000" y="275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120486</xdr:rowOff>
    </xdr:from>
    <xdr:ext cx="762000" cy="259045"/>
    <xdr:sp macro="" textlink="">
      <xdr:nvSpPr>
        <xdr:cNvPr id="449" name="テキスト ボックス 448"/>
        <xdr:cNvSpPr txBox="1"/>
      </xdr:nvSpPr>
      <xdr:spPr>
        <a:xfrm>
          <a:off x="14020800" y="252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13063</xdr:rowOff>
    </xdr:from>
    <xdr:to>
      <xdr:col>19</xdr:col>
      <xdr:colOff>533400</xdr:colOff>
      <xdr:row>17</xdr:row>
      <xdr:rowOff>114663</xdr:rowOff>
    </xdr:to>
    <xdr:sp macro="" textlink="">
      <xdr:nvSpPr>
        <xdr:cNvPr id="450" name="フローチャート : 判断 449"/>
        <xdr:cNvSpPr/>
      </xdr:nvSpPr>
      <xdr:spPr>
        <a:xfrm>
          <a:off x="13462000" y="2927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124840</xdr:rowOff>
    </xdr:from>
    <xdr:ext cx="762000" cy="259045"/>
    <xdr:sp macro="" textlink="">
      <xdr:nvSpPr>
        <xdr:cNvPr id="451" name="テキスト ボックス 450"/>
        <xdr:cNvSpPr txBox="1"/>
      </xdr:nvSpPr>
      <xdr:spPr>
        <a:xfrm>
          <a:off x="13131800" y="269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106226</xdr:rowOff>
    </xdr:from>
    <xdr:to>
      <xdr:col>24</xdr:col>
      <xdr:colOff>609600</xdr:colOff>
      <xdr:row>20</xdr:row>
      <xdr:rowOff>36376</xdr:rowOff>
    </xdr:to>
    <xdr:sp macro="" textlink="">
      <xdr:nvSpPr>
        <xdr:cNvPr id="457" name="円/楕円 456"/>
        <xdr:cNvSpPr/>
      </xdr:nvSpPr>
      <xdr:spPr>
        <a:xfrm>
          <a:off x="16967200" y="336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78303</xdr:rowOff>
    </xdr:from>
    <xdr:ext cx="762000" cy="259045"/>
    <xdr:sp macro="" textlink="">
      <xdr:nvSpPr>
        <xdr:cNvPr id="458" name="将来負担の状況該当値テキスト"/>
        <xdr:cNvSpPr txBox="1"/>
      </xdr:nvSpPr>
      <xdr:spPr>
        <a:xfrm>
          <a:off x="17106900" y="333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7167</xdr:rowOff>
    </xdr:from>
    <xdr:to>
      <xdr:col>23</xdr:col>
      <xdr:colOff>457200</xdr:colOff>
      <xdr:row>20</xdr:row>
      <xdr:rowOff>108767</xdr:rowOff>
    </xdr:to>
    <xdr:sp macro="" textlink="">
      <xdr:nvSpPr>
        <xdr:cNvPr id="459" name="円/楕円 458"/>
        <xdr:cNvSpPr/>
      </xdr:nvSpPr>
      <xdr:spPr>
        <a:xfrm>
          <a:off x="16129000" y="34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93544</xdr:rowOff>
    </xdr:from>
    <xdr:ext cx="736600" cy="259045"/>
    <xdr:sp macro="" textlink="">
      <xdr:nvSpPr>
        <xdr:cNvPr id="460" name="テキスト ボックス 459"/>
        <xdr:cNvSpPr txBox="1"/>
      </xdr:nvSpPr>
      <xdr:spPr>
        <a:xfrm>
          <a:off x="15798800" y="3522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89898</xdr:rowOff>
    </xdr:from>
    <xdr:to>
      <xdr:col>22</xdr:col>
      <xdr:colOff>254000</xdr:colOff>
      <xdr:row>21</xdr:row>
      <xdr:rowOff>20048</xdr:rowOff>
    </xdr:to>
    <xdr:sp macro="" textlink="">
      <xdr:nvSpPr>
        <xdr:cNvPr id="461" name="円/楕円 460"/>
        <xdr:cNvSpPr/>
      </xdr:nvSpPr>
      <xdr:spPr>
        <a:xfrm>
          <a:off x="15240000" y="351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4825</xdr:rowOff>
    </xdr:from>
    <xdr:ext cx="762000" cy="259045"/>
    <xdr:sp macro="" textlink="">
      <xdr:nvSpPr>
        <xdr:cNvPr id="462" name="テキスト ボックス 461"/>
        <xdr:cNvSpPr txBox="1"/>
      </xdr:nvSpPr>
      <xdr:spPr>
        <a:xfrm>
          <a:off x="14909800" y="360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133078</xdr:rowOff>
    </xdr:from>
    <xdr:to>
      <xdr:col>21</xdr:col>
      <xdr:colOff>50800</xdr:colOff>
      <xdr:row>23</xdr:row>
      <xdr:rowOff>63228</xdr:rowOff>
    </xdr:to>
    <xdr:sp macro="" textlink="">
      <xdr:nvSpPr>
        <xdr:cNvPr id="463" name="円/楕円 462"/>
        <xdr:cNvSpPr/>
      </xdr:nvSpPr>
      <xdr:spPr>
        <a:xfrm>
          <a:off x="14351000" y="390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23</xdr:row>
      <xdr:rowOff>48005</xdr:rowOff>
    </xdr:from>
    <xdr:ext cx="762000" cy="259045"/>
    <xdr:sp macro="" textlink="">
      <xdr:nvSpPr>
        <xdr:cNvPr id="464" name="テキスト ボックス 463"/>
        <xdr:cNvSpPr txBox="1"/>
      </xdr:nvSpPr>
      <xdr:spPr>
        <a:xfrm>
          <a:off x="14020800" y="399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121013</xdr:rowOff>
    </xdr:from>
    <xdr:to>
      <xdr:col>19</xdr:col>
      <xdr:colOff>533400</xdr:colOff>
      <xdr:row>23</xdr:row>
      <xdr:rowOff>51163</xdr:rowOff>
    </xdr:to>
    <xdr:sp macro="" textlink="">
      <xdr:nvSpPr>
        <xdr:cNvPr id="465" name="円/楕円 464"/>
        <xdr:cNvSpPr/>
      </xdr:nvSpPr>
      <xdr:spPr>
        <a:xfrm>
          <a:off x="13462000" y="38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35940</xdr:rowOff>
    </xdr:from>
    <xdr:ext cx="762000" cy="259045"/>
    <xdr:sp macro="" textlink="">
      <xdr:nvSpPr>
        <xdr:cNvPr id="466" name="テキスト ボックス 465"/>
        <xdr:cNvSpPr txBox="1"/>
      </xdr:nvSpPr>
      <xdr:spPr>
        <a:xfrm>
          <a:off x="13131800" y="397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島根県美郷町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5,103
5,089
282.92
7,637,405
7,414,274
217,118
4,059,831
10,469,383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63.9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類似団体平均と比較すると、人件費に係る経常収支比率は低くなっている。戸籍・税・ゴミ処理業務等を一部事務組合で行っていることが要因として挙げられる。一部事務組合の人件費分に充てる負担金や公営企業会計の人件費に充てる繰出金といった人件費に準ずる費用を合計した場合の人口１人当たりの歳出決算額は決して低くないため人件費関係全体について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28702</xdr:rowOff>
    </xdr:from>
    <xdr:to>
      <xdr:col>7</xdr:col>
      <xdr:colOff>15875</xdr:colOff>
      <xdr:row>35</xdr:row>
      <xdr:rowOff>92710</xdr:rowOff>
    </xdr:to>
    <xdr:cxnSp macro="">
      <xdr:nvCxnSpPr>
        <xdr:cNvPr id="64" name="直線コネクタ 63"/>
        <xdr:cNvCxnSpPr/>
      </xdr:nvCxnSpPr>
      <xdr:spPr>
        <a:xfrm flipV="1">
          <a:off x="3987800" y="602945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34561</xdr:rowOff>
    </xdr:from>
    <xdr:ext cx="762000" cy="259045"/>
    <xdr:sp macro="" textlink="">
      <xdr:nvSpPr>
        <xdr:cNvPr id="65" name="人件費平均値テキスト"/>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92710</xdr:rowOff>
    </xdr:from>
    <xdr:to>
      <xdr:col>5</xdr:col>
      <xdr:colOff>549275</xdr:colOff>
      <xdr:row>35</xdr:row>
      <xdr:rowOff>92710</xdr:rowOff>
    </xdr:to>
    <xdr:cxnSp macro="">
      <xdr:nvCxnSpPr>
        <xdr:cNvPr id="67" name="直線コネクタ 66"/>
        <xdr:cNvCxnSpPr/>
      </xdr:nvCxnSpPr>
      <xdr:spPr>
        <a:xfrm>
          <a:off x="3098800" y="609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69" name="テキスト ボックス 68"/>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83566</xdr:rowOff>
    </xdr:from>
    <xdr:to>
      <xdr:col>4</xdr:col>
      <xdr:colOff>346075</xdr:colOff>
      <xdr:row>35</xdr:row>
      <xdr:rowOff>92710</xdr:rowOff>
    </xdr:to>
    <xdr:cxnSp macro="">
      <xdr:nvCxnSpPr>
        <xdr:cNvPr id="70" name="直線コネクタ 69"/>
        <xdr:cNvCxnSpPr/>
      </xdr:nvCxnSpPr>
      <xdr:spPr>
        <a:xfrm>
          <a:off x="2209800" y="6084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83566</xdr:rowOff>
    </xdr:from>
    <xdr:to>
      <xdr:col>3</xdr:col>
      <xdr:colOff>142875</xdr:colOff>
      <xdr:row>35</xdr:row>
      <xdr:rowOff>97282</xdr:rowOff>
    </xdr:to>
    <xdr:cxnSp macro="">
      <xdr:nvCxnSpPr>
        <xdr:cNvPr id="73" name="直線コネクタ 72"/>
        <xdr:cNvCxnSpPr/>
      </xdr:nvCxnSpPr>
      <xdr:spPr>
        <a:xfrm flipV="1">
          <a:off x="1320800" y="60843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75" name="テキスト ボックス 74"/>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7" name="テキスト ボックス 76"/>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149352</xdr:rowOff>
    </xdr:from>
    <xdr:to>
      <xdr:col>7</xdr:col>
      <xdr:colOff>66675</xdr:colOff>
      <xdr:row>35</xdr:row>
      <xdr:rowOff>79502</xdr:rowOff>
    </xdr:to>
    <xdr:sp macro="" textlink="">
      <xdr:nvSpPr>
        <xdr:cNvPr id="83" name="円/楕円 82"/>
        <xdr:cNvSpPr/>
      </xdr:nvSpPr>
      <xdr:spPr>
        <a:xfrm>
          <a:off x="4775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165879</xdr:rowOff>
    </xdr:from>
    <xdr:ext cx="762000" cy="259045"/>
    <xdr:sp macro="" textlink="">
      <xdr:nvSpPr>
        <xdr:cNvPr id="84" name="人件費該当値テキスト"/>
        <xdr:cNvSpPr txBox="1"/>
      </xdr:nvSpPr>
      <xdr:spPr>
        <a:xfrm>
          <a:off x="4914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41910</xdr:rowOff>
    </xdr:from>
    <xdr:to>
      <xdr:col>5</xdr:col>
      <xdr:colOff>600075</xdr:colOff>
      <xdr:row>35</xdr:row>
      <xdr:rowOff>143510</xdr:rowOff>
    </xdr:to>
    <xdr:sp macro="" textlink="">
      <xdr:nvSpPr>
        <xdr:cNvPr id="85" name="円/楕円 84"/>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153687</xdr:rowOff>
    </xdr:from>
    <xdr:ext cx="736600" cy="259045"/>
    <xdr:sp macro="" textlink="">
      <xdr:nvSpPr>
        <xdr:cNvPr id="86" name="テキスト ボックス 85"/>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41910</xdr:rowOff>
    </xdr:from>
    <xdr:to>
      <xdr:col>4</xdr:col>
      <xdr:colOff>396875</xdr:colOff>
      <xdr:row>35</xdr:row>
      <xdr:rowOff>143510</xdr:rowOff>
    </xdr:to>
    <xdr:sp macro="" textlink="">
      <xdr:nvSpPr>
        <xdr:cNvPr id="87" name="円/楕円 86"/>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153687</xdr:rowOff>
    </xdr:from>
    <xdr:ext cx="762000" cy="259045"/>
    <xdr:sp macro="" textlink="">
      <xdr:nvSpPr>
        <xdr:cNvPr id="88" name="テキスト ボックス 87"/>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32766</xdr:rowOff>
    </xdr:from>
    <xdr:to>
      <xdr:col>3</xdr:col>
      <xdr:colOff>193675</xdr:colOff>
      <xdr:row>35</xdr:row>
      <xdr:rowOff>134366</xdr:rowOff>
    </xdr:to>
    <xdr:sp macro="" textlink="">
      <xdr:nvSpPr>
        <xdr:cNvPr id="89" name="円/楕円 88"/>
        <xdr:cNvSpPr/>
      </xdr:nvSpPr>
      <xdr:spPr>
        <a:xfrm>
          <a:off x="2159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144543</xdr:rowOff>
    </xdr:from>
    <xdr:ext cx="762000" cy="259045"/>
    <xdr:sp macro="" textlink="">
      <xdr:nvSpPr>
        <xdr:cNvPr id="90" name="テキスト ボックス 89"/>
        <xdr:cNvSpPr txBox="1"/>
      </xdr:nvSpPr>
      <xdr:spPr>
        <a:xfrm>
          <a:off x="1828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46482</xdr:rowOff>
    </xdr:from>
    <xdr:to>
      <xdr:col>1</xdr:col>
      <xdr:colOff>676275</xdr:colOff>
      <xdr:row>35</xdr:row>
      <xdr:rowOff>148082</xdr:rowOff>
    </xdr:to>
    <xdr:sp macro="" textlink="">
      <xdr:nvSpPr>
        <xdr:cNvPr id="91" name="円/楕円 90"/>
        <xdr:cNvSpPr/>
      </xdr:nvSpPr>
      <xdr:spPr>
        <a:xfrm>
          <a:off x="1270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158259</xdr:rowOff>
    </xdr:from>
    <xdr:ext cx="762000" cy="259045"/>
    <xdr:sp macro="" textlink="">
      <xdr:nvSpPr>
        <xdr:cNvPr id="92" name="テキスト ボックス 91"/>
        <xdr:cNvSpPr txBox="1"/>
      </xdr:nvSpPr>
      <xdr:spPr>
        <a:xfrm>
          <a:off x="939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経常収支比率に占める割合は</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％悪化、決算額は対前年比で</a:t>
          </a:r>
          <a:r>
            <a:rPr kumimoji="1" lang="en-US" altLang="ja-JP" sz="1100">
              <a:solidFill>
                <a:schemeClr val="dk1"/>
              </a:solidFill>
              <a:effectLst/>
              <a:latin typeface="+mn-lt"/>
              <a:ea typeface="+mn-ea"/>
              <a:cs typeface="+mn-cs"/>
            </a:rPr>
            <a:t>296</a:t>
          </a:r>
          <a:r>
            <a:rPr kumimoji="1" lang="ja-JP" altLang="ja-JP" sz="1100">
              <a:solidFill>
                <a:schemeClr val="dk1"/>
              </a:solidFill>
              <a:effectLst/>
              <a:latin typeface="+mn-lt"/>
              <a:ea typeface="+mn-ea"/>
              <a:cs typeface="+mn-cs"/>
            </a:rPr>
            <a:t>百万円の増額となった。この主要因は</a:t>
          </a:r>
          <a:r>
            <a:rPr kumimoji="1" lang="ja-JP" altLang="en-US" sz="1100">
              <a:solidFill>
                <a:schemeClr val="dk1"/>
              </a:solidFill>
              <a:effectLst/>
              <a:latin typeface="+mn-lt"/>
              <a:ea typeface="+mn-ea"/>
              <a:cs typeface="+mn-cs"/>
            </a:rPr>
            <a:t>法人立保育所への扶助費を委託料へと変更したことである。形状的な要因としては、</a:t>
          </a:r>
          <a:r>
            <a:rPr kumimoji="1" lang="ja-JP" altLang="ja-JP" sz="1100">
              <a:solidFill>
                <a:schemeClr val="dk1"/>
              </a:solidFill>
              <a:effectLst/>
              <a:latin typeface="+mn-lt"/>
              <a:ea typeface="+mn-ea"/>
              <a:cs typeface="+mn-cs"/>
            </a:rPr>
            <a:t>行政への</a:t>
          </a:r>
          <a:r>
            <a:rPr kumimoji="1" lang="ja-JP" altLang="en-US" sz="1100">
              <a:solidFill>
                <a:schemeClr val="dk1"/>
              </a:solidFill>
              <a:effectLst/>
              <a:latin typeface="+mn-lt"/>
              <a:ea typeface="+mn-ea"/>
              <a:cs typeface="+mn-cs"/>
            </a:rPr>
            <a:t>多</a:t>
          </a:r>
          <a:r>
            <a:rPr kumimoji="1" lang="ja-JP" altLang="ja-JP" sz="1100">
              <a:solidFill>
                <a:schemeClr val="dk1"/>
              </a:solidFill>
              <a:effectLst/>
              <a:latin typeface="+mn-lt"/>
              <a:ea typeface="+mn-ea"/>
              <a:cs typeface="+mn-cs"/>
            </a:rPr>
            <a:t>様なニーズの高まりを受けて集落支援員（</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名）や地域おこし協力隊員（</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名）を多数配置していること、</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に整備したみさと光ネットの運営費への基金充当終了などが挙げられる。また、公共施設等総合管理計画、学習支援館推進事業等</a:t>
          </a:r>
          <a:r>
            <a:rPr kumimoji="1" lang="ja-JP" altLang="en-US" sz="1100">
              <a:solidFill>
                <a:schemeClr val="dk1"/>
              </a:solidFill>
              <a:effectLst/>
              <a:latin typeface="+mn-lt"/>
              <a:ea typeface="+mn-ea"/>
              <a:cs typeface="+mn-cs"/>
            </a:rPr>
            <a:t>の委託料の増も</a:t>
          </a:r>
          <a:r>
            <a:rPr kumimoji="1" lang="ja-JP" altLang="ja-JP" sz="1100">
              <a:solidFill>
                <a:schemeClr val="dk1"/>
              </a:solidFill>
              <a:effectLst/>
              <a:latin typeface="+mn-lt"/>
              <a:ea typeface="+mn-ea"/>
              <a:cs typeface="+mn-cs"/>
            </a:rPr>
            <a:t>要因である。これ以外の経常経費については、Ｈ</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年度より実施している一般財源の枠配分方式により圧縮に努めており今後も歳出削減に努める。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53848</xdr:rowOff>
    </xdr:from>
    <xdr:to>
      <xdr:col>24</xdr:col>
      <xdr:colOff>31750</xdr:colOff>
      <xdr:row>17</xdr:row>
      <xdr:rowOff>14986</xdr:rowOff>
    </xdr:to>
    <xdr:cxnSp macro="">
      <xdr:nvCxnSpPr>
        <xdr:cNvPr id="122" name="直線コネクタ 121"/>
        <xdr:cNvCxnSpPr/>
      </xdr:nvCxnSpPr>
      <xdr:spPr>
        <a:xfrm>
          <a:off x="15671800" y="279704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111015</xdr:rowOff>
    </xdr:from>
    <xdr:ext cx="762000" cy="259045"/>
    <xdr:sp macro="" textlink="">
      <xdr:nvSpPr>
        <xdr:cNvPr id="123" name="物件費平均値テキスト"/>
        <xdr:cNvSpPr txBox="1"/>
      </xdr:nvSpPr>
      <xdr:spPr>
        <a:xfrm>
          <a:off x="16598900" y="2682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xdr:rowOff>
    </xdr:from>
    <xdr:to>
      <xdr:col>22</xdr:col>
      <xdr:colOff>565150</xdr:colOff>
      <xdr:row>16</xdr:row>
      <xdr:rowOff>53848</xdr:rowOff>
    </xdr:to>
    <xdr:cxnSp macro="">
      <xdr:nvCxnSpPr>
        <xdr:cNvPr id="125" name="直線コネクタ 124"/>
        <xdr:cNvCxnSpPr/>
      </xdr:nvCxnSpPr>
      <xdr:spPr>
        <a:xfrm>
          <a:off x="14782800" y="27467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117348</xdr:rowOff>
    </xdr:from>
    <xdr:to>
      <xdr:col>22</xdr:col>
      <xdr:colOff>615950</xdr:colOff>
      <xdr:row>17</xdr:row>
      <xdr:rowOff>47498</xdr:rowOff>
    </xdr:to>
    <xdr:sp macro="" textlink="">
      <xdr:nvSpPr>
        <xdr:cNvPr id="126" name="フローチャート : 判断 125"/>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32275</xdr:rowOff>
    </xdr:from>
    <xdr:ext cx="736600" cy="259045"/>
    <xdr:sp macro="" textlink="">
      <xdr:nvSpPr>
        <xdr:cNvPr id="127" name="テキスト ボックス 126"/>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147574</xdr:rowOff>
    </xdr:from>
    <xdr:to>
      <xdr:col>21</xdr:col>
      <xdr:colOff>361950</xdr:colOff>
      <xdr:row>16</xdr:row>
      <xdr:rowOff>3556</xdr:rowOff>
    </xdr:to>
    <xdr:cxnSp macro="">
      <xdr:nvCxnSpPr>
        <xdr:cNvPr id="128" name="直線コネクタ 127"/>
        <xdr:cNvCxnSpPr/>
      </xdr:nvCxnSpPr>
      <xdr:spPr>
        <a:xfrm>
          <a:off x="13893800" y="2719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89916</xdr:rowOff>
    </xdr:from>
    <xdr:to>
      <xdr:col>21</xdr:col>
      <xdr:colOff>412750</xdr:colOff>
      <xdr:row>17</xdr:row>
      <xdr:rowOff>20066</xdr:rowOff>
    </xdr:to>
    <xdr:sp macro="" textlink="">
      <xdr:nvSpPr>
        <xdr:cNvPr id="129" name="フローチャート : 判断 128"/>
        <xdr:cNvSpPr/>
      </xdr:nvSpPr>
      <xdr:spPr>
        <a:xfrm>
          <a:off x="14732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4843</xdr:rowOff>
    </xdr:from>
    <xdr:ext cx="762000" cy="259045"/>
    <xdr:sp macro="" textlink="">
      <xdr:nvSpPr>
        <xdr:cNvPr id="130" name="テキスト ボックス 129"/>
        <xdr:cNvSpPr txBox="1"/>
      </xdr:nvSpPr>
      <xdr:spPr>
        <a:xfrm>
          <a:off x="14401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110998</xdr:rowOff>
    </xdr:from>
    <xdr:to>
      <xdr:col>20</xdr:col>
      <xdr:colOff>158750</xdr:colOff>
      <xdr:row>15</xdr:row>
      <xdr:rowOff>147574</xdr:rowOff>
    </xdr:to>
    <xdr:cxnSp macro="">
      <xdr:nvCxnSpPr>
        <xdr:cNvPr id="131" name="直線コネクタ 130"/>
        <xdr:cNvCxnSpPr/>
      </xdr:nvCxnSpPr>
      <xdr:spPr>
        <a:xfrm>
          <a:off x="13004800" y="26827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3" name="テキスト ボックス 132"/>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4" name="フローチャート : 判断 133"/>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35" name="テキスト ボックス 134"/>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41" name="円/楕円 140"/>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107713</xdr:rowOff>
    </xdr:from>
    <xdr:ext cx="762000" cy="259045"/>
    <xdr:sp macro="" textlink="">
      <xdr:nvSpPr>
        <xdr:cNvPr id="142" name="物件費該当値テキスト"/>
        <xdr:cNvSpPr txBox="1"/>
      </xdr:nvSpPr>
      <xdr:spPr>
        <a:xfrm>
          <a:off x="165989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xdr:rowOff>
    </xdr:from>
    <xdr:to>
      <xdr:col>22</xdr:col>
      <xdr:colOff>615950</xdr:colOff>
      <xdr:row>16</xdr:row>
      <xdr:rowOff>104648</xdr:rowOff>
    </xdr:to>
    <xdr:sp macro="" textlink="">
      <xdr:nvSpPr>
        <xdr:cNvPr id="143" name="円/楕円 142"/>
        <xdr:cNvSpPr/>
      </xdr:nvSpPr>
      <xdr:spPr>
        <a:xfrm>
          <a:off x="15621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114825</xdr:rowOff>
    </xdr:from>
    <xdr:ext cx="736600" cy="259045"/>
    <xdr:sp macro="" textlink="">
      <xdr:nvSpPr>
        <xdr:cNvPr id="144" name="テキスト ボックス 143"/>
        <xdr:cNvSpPr txBox="1"/>
      </xdr:nvSpPr>
      <xdr:spPr>
        <a:xfrm>
          <a:off x="15290800" y="2515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124206</xdr:rowOff>
    </xdr:from>
    <xdr:to>
      <xdr:col>21</xdr:col>
      <xdr:colOff>412750</xdr:colOff>
      <xdr:row>16</xdr:row>
      <xdr:rowOff>54356</xdr:rowOff>
    </xdr:to>
    <xdr:sp macro="" textlink="">
      <xdr:nvSpPr>
        <xdr:cNvPr id="145" name="円/楕円 144"/>
        <xdr:cNvSpPr/>
      </xdr:nvSpPr>
      <xdr:spPr>
        <a:xfrm>
          <a:off x="14732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64533</xdr:rowOff>
    </xdr:from>
    <xdr:ext cx="762000" cy="259045"/>
    <xdr:sp macro="" textlink="">
      <xdr:nvSpPr>
        <xdr:cNvPr id="146" name="テキスト ボックス 145"/>
        <xdr:cNvSpPr txBox="1"/>
      </xdr:nvSpPr>
      <xdr:spPr>
        <a:xfrm>
          <a:off x="14401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96774</xdr:rowOff>
    </xdr:from>
    <xdr:to>
      <xdr:col>20</xdr:col>
      <xdr:colOff>209550</xdr:colOff>
      <xdr:row>16</xdr:row>
      <xdr:rowOff>26924</xdr:rowOff>
    </xdr:to>
    <xdr:sp macro="" textlink="">
      <xdr:nvSpPr>
        <xdr:cNvPr id="147" name="円/楕円 146"/>
        <xdr:cNvSpPr/>
      </xdr:nvSpPr>
      <xdr:spPr>
        <a:xfrm>
          <a:off x="13843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37101</xdr:rowOff>
    </xdr:from>
    <xdr:ext cx="762000" cy="259045"/>
    <xdr:sp macro="" textlink="">
      <xdr:nvSpPr>
        <xdr:cNvPr id="148" name="テキスト ボックス 147"/>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60198</xdr:rowOff>
    </xdr:from>
    <xdr:to>
      <xdr:col>19</xdr:col>
      <xdr:colOff>6350</xdr:colOff>
      <xdr:row>15</xdr:row>
      <xdr:rowOff>161798</xdr:rowOff>
    </xdr:to>
    <xdr:sp macro="" textlink="">
      <xdr:nvSpPr>
        <xdr:cNvPr id="149" name="円/楕円 148"/>
        <xdr:cNvSpPr/>
      </xdr:nvSpPr>
      <xdr:spPr>
        <a:xfrm>
          <a:off x="12954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525</xdr:rowOff>
    </xdr:from>
    <xdr:ext cx="762000" cy="259045"/>
    <xdr:sp macro="" textlink="">
      <xdr:nvSpPr>
        <xdr:cNvPr id="150" name="テキスト ボックス 149"/>
        <xdr:cNvSpPr txBox="1"/>
      </xdr:nvSpPr>
      <xdr:spPr>
        <a:xfrm>
          <a:off x="12623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扶助費に係る経常収支比率が、類似団体平均を上回っている要因として、権限移譲により、</a:t>
          </a:r>
          <a:r>
            <a:rPr kumimoji="1" lang="en-US" altLang="ja-JP" sz="1100">
              <a:solidFill>
                <a:schemeClr val="dk1"/>
              </a:solidFill>
              <a:effectLst/>
              <a:latin typeface="+mn-lt"/>
              <a:ea typeface="+mn-ea"/>
              <a:cs typeface="+mn-cs"/>
            </a:rPr>
            <a:t>H21.4.1</a:t>
          </a:r>
          <a:r>
            <a:rPr kumimoji="1" lang="ja-JP" altLang="ja-JP" sz="1100">
              <a:solidFill>
                <a:schemeClr val="dk1"/>
              </a:solidFill>
              <a:effectLst/>
              <a:latin typeface="+mn-lt"/>
              <a:ea typeface="+mn-ea"/>
              <a:cs typeface="+mn-cs"/>
            </a:rPr>
            <a:t>から福祉事務所を設置していることが挙げられる。生活保護費については資格審査等の適正化や各種手当への特別加算等の見直しを進めていくことで、財政の圧迫傾向に歯止めをかけるよう努める。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138430</xdr:rowOff>
    </xdr:from>
    <xdr:to>
      <xdr:col>7</xdr:col>
      <xdr:colOff>15875</xdr:colOff>
      <xdr:row>61</xdr:row>
      <xdr:rowOff>92710</xdr:rowOff>
    </xdr:to>
    <xdr:cxnSp macro="">
      <xdr:nvCxnSpPr>
        <xdr:cNvPr id="180" name="直線コネクタ 179"/>
        <xdr:cNvCxnSpPr/>
      </xdr:nvCxnSpPr>
      <xdr:spPr>
        <a:xfrm flipV="1">
          <a:off x="3987800" y="1025398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58437</xdr:rowOff>
    </xdr:from>
    <xdr:ext cx="762000" cy="259045"/>
    <xdr:sp macro="" textlink="">
      <xdr:nvSpPr>
        <xdr:cNvPr id="181" name="扶助費平均値テキスト"/>
        <xdr:cNvSpPr txBox="1"/>
      </xdr:nvSpPr>
      <xdr:spPr>
        <a:xfrm>
          <a:off x="4914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61</xdr:row>
      <xdr:rowOff>46990</xdr:rowOff>
    </xdr:from>
    <xdr:to>
      <xdr:col>5</xdr:col>
      <xdr:colOff>549275</xdr:colOff>
      <xdr:row>61</xdr:row>
      <xdr:rowOff>92710</xdr:rowOff>
    </xdr:to>
    <xdr:cxnSp macro="">
      <xdr:nvCxnSpPr>
        <xdr:cNvPr id="183" name="直線コネクタ 182"/>
        <xdr:cNvCxnSpPr/>
      </xdr:nvCxnSpPr>
      <xdr:spPr>
        <a:xfrm>
          <a:off x="3098800" y="10505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167640</xdr:rowOff>
    </xdr:from>
    <xdr:to>
      <xdr:col>5</xdr:col>
      <xdr:colOff>600075</xdr:colOff>
      <xdr:row>59</xdr:row>
      <xdr:rowOff>97790</xdr:rowOff>
    </xdr:to>
    <xdr:sp macro="" textlink="">
      <xdr:nvSpPr>
        <xdr:cNvPr id="184" name="フローチャート : 判断 183"/>
        <xdr:cNvSpPr/>
      </xdr:nvSpPr>
      <xdr:spPr>
        <a:xfrm>
          <a:off x="3937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107967</xdr:rowOff>
    </xdr:from>
    <xdr:ext cx="736600" cy="259045"/>
    <xdr:sp macro="" textlink="">
      <xdr:nvSpPr>
        <xdr:cNvPr id="185" name="テキスト ボックス 184"/>
        <xdr:cNvSpPr txBox="1"/>
      </xdr:nvSpPr>
      <xdr:spPr>
        <a:xfrm>
          <a:off x="3606800" y="988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61</xdr:row>
      <xdr:rowOff>46990</xdr:rowOff>
    </xdr:from>
    <xdr:to>
      <xdr:col>4</xdr:col>
      <xdr:colOff>346075</xdr:colOff>
      <xdr:row>61</xdr:row>
      <xdr:rowOff>46990</xdr:rowOff>
    </xdr:to>
    <xdr:cxnSp macro="">
      <xdr:nvCxnSpPr>
        <xdr:cNvPr id="186" name="直線コネクタ 185"/>
        <xdr:cNvCxnSpPr/>
      </xdr:nvCxnSpPr>
      <xdr:spPr>
        <a:xfrm>
          <a:off x="2209800" y="1050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99060</xdr:rowOff>
    </xdr:from>
    <xdr:to>
      <xdr:col>4</xdr:col>
      <xdr:colOff>396875</xdr:colOff>
      <xdr:row>59</xdr:row>
      <xdr:rowOff>29210</xdr:rowOff>
    </xdr:to>
    <xdr:sp macro="" textlink="">
      <xdr:nvSpPr>
        <xdr:cNvPr id="187" name="フローチャート : 判断 186"/>
        <xdr:cNvSpPr/>
      </xdr:nvSpPr>
      <xdr:spPr>
        <a:xfrm>
          <a:off x="3048000" y="1004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39387</xdr:rowOff>
    </xdr:from>
    <xdr:ext cx="762000" cy="259045"/>
    <xdr:sp macro="" textlink="">
      <xdr:nvSpPr>
        <xdr:cNvPr id="188" name="テキスト ボックス 187"/>
        <xdr:cNvSpPr txBox="1"/>
      </xdr:nvSpPr>
      <xdr:spPr>
        <a:xfrm>
          <a:off x="2717800" y="981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61</xdr:row>
      <xdr:rowOff>46990</xdr:rowOff>
    </xdr:from>
    <xdr:to>
      <xdr:col>3</xdr:col>
      <xdr:colOff>142875</xdr:colOff>
      <xdr:row>61</xdr:row>
      <xdr:rowOff>138430</xdr:rowOff>
    </xdr:to>
    <xdr:cxnSp macro="">
      <xdr:nvCxnSpPr>
        <xdr:cNvPr id="189" name="直線コネクタ 188"/>
        <xdr:cNvCxnSpPr/>
      </xdr:nvCxnSpPr>
      <xdr:spPr>
        <a:xfrm flipV="1">
          <a:off x="1320800" y="10505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99060</xdr:rowOff>
    </xdr:from>
    <xdr:to>
      <xdr:col>3</xdr:col>
      <xdr:colOff>193675</xdr:colOff>
      <xdr:row>59</xdr:row>
      <xdr:rowOff>29210</xdr:rowOff>
    </xdr:to>
    <xdr:sp macro="" textlink="">
      <xdr:nvSpPr>
        <xdr:cNvPr id="190" name="フローチャート : 判断 189"/>
        <xdr:cNvSpPr/>
      </xdr:nvSpPr>
      <xdr:spPr>
        <a:xfrm>
          <a:off x="2159000" y="1004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39387</xdr:rowOff>
    </xdr:from>
    <xdr:ext cx="762000" cy="259045"/>
    <xdr:sp macro="" textlink="">
      <xdr:nvSpPr>
        <xdr:cNvPr id="191" name="テキスト ボックス 190"/>
        <xdr:cNvSpPr txBox="1"/>
      </xdr:nvSpPr>
      <xdr:spPr>
        <a:xfrm>
          <a:off x="1828800" y="981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30480</xdr:rowOff>
    </xdr:from>
    <xdr:to>
      <xdr:col>1</xdr:col>
      <xdr:colOff>676275</xdr:colOff>
      <xdr:row>58</xdr:row>
      <xdr:rowOff>132080</xdr:rowOff>
    </xdr:to>
    <xdr:sp macro="" textlink="">
      <xdr:nvSpPr>
        <xdr:cNvPr id="192" name="フローチャート : 判断 191"/>
        <xdr:cNvSpPr/>
      </xdr:nvSpPr>
      <xdr:spPr>
        <a:xfrm>
          <a:off x="1270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142257</xdr:rowOff>
    </xdr:from>
    <xdr:ext cx="762000" cy="259045"/>
    <xdr:sp macro="" textlink="">
      <xdr:nvSpPr>
        <xdr:cNvPr id="193" name="テキスト ボックス 192"/>
        <xdr:cNvSpPr txBox="1"/>
      </xdr:nvSpPr>
      <xdr:spPr>
        <a:xfrm>
          <a:off x="939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87630</xdr:rowOff>
    </xdr:from>
    <xdr:to>
      <xdr:col>7</xdr:col>
      <xdr:colOff>66675</xdr:colOff>
      <xdr:row>60</xdr:row>
      <xdr:rowOff>17780</xdr:rowOff>
    </xdr:to>
    <xdr:sp macro="" textlink="">
      <xdr:nvSpPr>
        <xdr:cNvPr id="199" name="円/楕円 198"/>
        <xdr:cNvSpPr/>
      </xdr:nvSpPr>
      <xdr:spPr>
        <a:xfrm>
          <a:off x="4775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59707</xdr:rowOff>
    </xdr:from>
    <xdr:ext cx="762000" cy="259045"/>
    <xdr:sp macro="" textlink="">
      <xdr:nvSpPr>
        <xdr:cNvPr id="200" name="扶助費該当値テキスト"/>
        <xdr:cNvSpPr txBox="1"/>
      </xdr:nvSpPr>
      <xdr:spPr>
        <a:xfrm>
          <a:off x="4914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41910</xdr:rowOff>
    </xdr:from>
    <xdr:to>
      <xdr:col>5</xdr:col>
      <xdr:colOff>600075</xdr:colOff>
      <xdr:row>61</xdr:row>
      <xdr:rowOff>143510</xdr:rowOff>
    </xdr:to>
    <xdr:sp macro="" textlink="">
      <xdr:nvSpPr>
        <xdr:cNvPr id="201" name="円/楕円 200"/>
        <xdr:cNvSpPr/>
      </xdr:nvSpPr>
      <xdr:spPr>
        <a:xfrm>
          <a:off x="39370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128287</xdr:rowOff>
    </xdr:from>
    <xdr:ext cx="736600" cy="259045"/>
    <xdr:sp macro="" textlink="">
      <xdr:nvSpPr>
        <xdr:cNvPr id="202" name="テキスト ボックス 201"/>
        <xdr:cNvSpPr txBox="1"/>
      </xdr:nvSpPr>
      <xdr:spPr>
        <a:xfrm>
          <a:off x="3606800" y="1058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167640</xdr:rowOff>
    </xdr:from>
    <xdr:to>
      <xdr:col>4</xdr:col>
      <xdr:colOff>396875</xdr:colOff>
      <xdr:row>61</xdr:row>
      <xdr:rowOff>97790</xdr:rowOff>
    </xdr:to>
    <xdr:sp macro="" textlink="">
      <xdr:nvSpPr>
        <xdr:cNvPr id="203" name="円/楕円 202"/>
        <xdr:cNvSpPr/>
      </xdr:nvSpPr>
      <xdr:spPr>
        <a:xfrm>
          <a:off x="3048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82567</xdr:rowOff>
    </xdr:from>
    <xdr:ext cx="762000" cy="259045"/>
    <xdr:sp macro="" textlink="">
      <xdr:nvSpPr>
        <xdr:cNvPr id="204" name="テキスト ボックス 203"/>
        <xdr:cNvSpPr txBox="1"/>
      </xdr:nvSpPr>
      <xdr:spPr>
        <a:xfrm>
          <a:off x="2717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167640</xdr:rowOff>
    </xdr:from>
    <xdr:to>
      <xdr:col>3</xdr:col>
      <xdr:colOff>193675</xdr:colOff>
      <xdr:row>61</xdr:row>
      <xdr:rowOff>97790</xdr:rowOff>
    </xdr:to>
    <xdr:sp macro="" textlink="">
      <xdr:nvSpPr>
        <xdr:cNvPr id="205" name="円/楕円 204"/>
        <xdr:cNvSpPr/>
      </xdr:nvSpPr>
      <xdr:spPr>
        <a:xfrm>
          <a:off x="215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61</xdr:row>
      <xdr:rowOff>82567</xdr:rowOff>
    </xdr:from>
    <xdr:ext cx="762000" cy="259045"/>
    <xdr:sp macro="" textlink="">
      <xdr:nvSpPr>
        <xdr:cNvPr id="206" name="テキスト ボックス 205"/>
        <xdr:cNvSpPr txBox="1"/>
      </xdr:nvSpPr>
      <xdr:spPr>
        <a:xfrm>
          <a:off x="1828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61</xdr:row>
      <xdr:rowOff>87630</xdr:rowOff>
    </xdr:from>
    <xdr:to>
      <xdr:col>1</xdr:col>
      <xdr:colOff>676275</xdr:colOff>
      <xdr:row>62</xdr:row>
      <xdr:rowOff>17780</xdr:rowOff>
    </xdr:to>
    <xdr:sp macro="" textlink="">
      <xdr:nvSpPr>
        <xdr:cNvPr id="207" name="円/楕円 206"/>
        <xdr:cNvSpPr/>
      </xdr:nvSpPr>
      <xdr:spPr>
        <a:xfrm>
          <a:off x="12700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62</xdr:row>
      <xdr:rowOff>2557</xdr:rowOff>
    </xdr:from>
    <xdr:ext cx="762000" cy="259045"/>
    <xdr:sp macro="" textlink="">
      <xdr:nvSpPr>
        <xdr:cNvPr id="208" name="テキスト ボックス 207"/>
        <xdr:cNvSpPr txBox="1"/>
      </xdr:nvSpPr>
      <xdr:spPr>
        <a:xfrm>
          <a:off x="939800" y="1063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経常収支比率に占める割合は、</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％高くなった。</a:t>
          </a:r>
          <a:r>
            <a:rPr lang="ja-JP" altLang="en-US" sz="1100" b="0" i="0" baseline="0">
              <a:solidFill>
                <a:schemeClr val="dk1"/>
              </a:solidFill>
              <a:effectLst/>
              <a:latin typeface="+mn-lt"/>
              <a:ea typeface="+mn-ea"/>
              <a:cs typeface="+mn-cs"/>
            </a:rPr>
            <a:t>雪害による除雪作業等により</a:t>
          </a:r>
          <a:r>
            <a:rPr lang="ja-JP" altLang="ja-JP" sz="1100" b="0" i="0" baseline="0">
              <a:solidFill>
                <a:schemeClr val="dk1"/>
              </a:solidFill>
              <a:effectLst/>
              <a:latin typeface="+mn-lt"/>
              <a:ea typeface="+mn-ea"/>
              <a:cs typeface="+mn-cs"/>
            </a:rPr>
            <a:t>維持補修費が</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百万円の増額となった。昨年</a:t>
          </a:r>
          <a:r>
            <a:rPr lang="ja-JP" altLang="en-US" sz="1100" b="0" i="0" baseline="0">
              <a:solidFill>
                <a:schemeClr val="dk1"/>
              </a:solidFill>
              <a:effectLst/>
              <a:latin typeface="+mn-lt"/>
              <a:ea typeface="+mn-ea"/>
              <a:cs typeface="+mn-cs"/>
            </a:rPr>
            <a:t>度、</a:t>
          </a:r>
          <a:r>
            <a:rPr lang="ja-JP" altLang="ja-JP" sz="1100" b="0" i="0" baseline="0">
              <a:solidFill>
                <a:schemeClr val="dk1"/>
              </a:solidFill>
              <a:effectLst/>
              <a:latin typeface="+mn-lt"/>
              <a:ea typeface="+mn-ea"/>
              <a:cs typeface="+mn-cs"/>
            </a:rPr>
            <a:t>全国平均を上回</a:t>
          </a:r>
          <a:r>
            <a:rPr lang="ja-JP" altLang="en-US" sz="1100" b="0" i="0" baseline="0">
              <a:solidFill>
                <a:schemeClr val="dk1"/>
              </a:solidFill>
              <a:effectLst/>
              <a:latin typeface="+mn-lt"/>
              <a:ea typeface="+mn-ea"/>
              <a:cs typeface="+mn-cs"/>
            </a:rPr>
            <a:t>ってからの現状維持となっている</a:t>
          </a:r>
          <a:r>
            <a:rPr lang="ja-JP" altLang="ja-JP" sz="1100" b="0" i="0" baseline="0">
              <a:solidFill>
                <a:schemeClr val="dk1"/>
              </a:solidFill>
              <a:effectLst/>
              <a:latin typeface="+mn-lt"/>
              <a:ea typeface="+mn-ea"/>
              <a:cs typeface="+mn-cs"/>
            </a:rPr>
            <a:t>。下水道事業については経費を節減するとともに、独立採算の原則に立ち返った料金の値上げによる健全化、国民健康保険事業会計においても国民健康保険料の適正化を図ることなどにより、税収を主な財源とする普通会計の負担額を減ら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19558</xdr:rowOff>
    </xdr:to>
    <xdr:cxnSp macro="">
      <xdr:nvCxnSpPr>
        <xdr:cNvPr id="238" name="直線コネクタ 237"/>
        <xdr:cNvCxnSpPr/>
      </xdr:nvCxnSpPr>
      <xdr:spPr>
        <a:xfrm>
          <a:off x="15671800" y="97739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124731</xdr:rowOff>
    </xdr:from>
    <xdr:ext cx="762000" cy="259045"/>
    <xdr:sp macro="" textlink="">
      <xdr:nvSpPr>
        <xdr:cNvPr id="239" name="その他平均値テキスト"/>
        <xdr:cNvSpPr txBox="1"/>
      </xdr:nvSpPr>
      <xdr:spPr>
        <a:xfrm>
          <a:off x="16598900" y="9554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94996</xdr:rowOff>
    </xdr:from>
    <xdr:to>
      <xdr:col>22</xdr:col>
      <xdr:colOff>565150</xdr:colOff>
      <xdr:row>57</xdr:row>
      <xdr:rowOff>1270</xdr:rowOff>
    </xdr:to>
    <xdr:cxnSp macro="">
      <xdr:nvCxnSpPr>
        <xdr:cNvPr id="241" name="直線コネクタ 240"/>
        <xdr:cNvCxnSpPr/>
      </xdr:nvCxnSpPr>
      <xdr:spPr>
        <a:xfrm>
          <a:off x="14782800" y="96961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42" name="フローチャート : 判断 241"/>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43" name="テキスト ボックス 242"/>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94996</xdr:rowOff>
    </xdr:from>
    <xdr:to>
      <xdr:col>21</xdr:col>
      <xdr:colOff>361950</xdr:colOff>
      <xdr:row>56</xdr:row>
      <xdr:rowOff>94996</xdr:rowOff>
    </xdr:to>
    <xdr:cxnSp macro="">
      <xdr:nvCxnSpPr>
        <xdr:cNvPr id="244" name="直線コネクタ 243"/>
        <xdr:cNvCxnSpPr/>
      </xdr:nvCxnSpPr>
      <xdr:spPr>
        <a:xfrm>
          <a:off x="13893800" y="9696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5" name="フローチャート : 判断 244"/>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6" name="テキスト ボックス 245"/>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94996</xdr:rowOff>
    </xdr:from>
    <xdr:to>
      <xdr:col>20</xdr:col>
      <xdr:colOff>158750</xdr:colOff>
      <xdr:row>56</xdr:row>
      <xdr:rowOff>149860</xdr:rowOff>
    </xdr:to>
    <xdr:cxnSp macro="">
      <xdr:nvCxnSpPr>
        <xdr:cNvPr id="247" name="直線コネクタ 246"/>
        <xdr:cNvCxnSpPr/>
      </xdr:nvCxnSpPr>
      <xdr:spPr>
        <a:xfrm flipV="1">
          <a:off x="13004800" y="96961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48" name="フローチャート : 判断 247"/>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49" name="テキスト ボックス 248"/>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85344</xdr:rowOff>
    </xdr:from>
    <xdr:to>
      <xdr:col>19</xdr:col>
      <xdr:colOff>6350</xdr:colOff>
      <xdr:row>57</xdr:row>
      <xdr:rowOff>15494</xdr:rowOff>
    </xdr:to>
    <xdr:sp macro="" textlink="">
      <xdr:nvSpPr>
        <xdr:cNvPr id="250" name="フローチャート : 判断 249"/>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25671</xdr:rowOff>
    </xdr:from>
    <xdr:ext cx="762000" cy="259045"/>
    <xdr:sp macro="" textlink="">
      <xdr:nvSpPr>
        <xdr:cNvPr id="251" name="テキスト ボックス 250"/>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140208</xdr:rowOff>
    </xdr:from>
    <xdr:to>
      <xdr:col>24</xdr:col>
      <xdr:colOff>82550</xdr:colOff>
      <xdr:row>57</xdr:row>
      <xdr:rowOff>70358</xdr:rowOff>
    </xdr:to>
    <xdr:sp macro="" textlink="">
      <xdr:nvSpPr>
        <xdr:cNvPr id="257" name="円/楕円 256"/>
        <xdr:cNvSpPr/>
      </xdr:nvSpPr>
      <xdr:spPr>
        <a:xfrm>
          <a:off x="164592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112285</xdr:rowOff>
    </xdr:from>
    <xdr:ext cx="762000" cy="259045"/>
    <xdr:sp macro="" textlink="">
      <xdr:nvSpPr>
        <xdr:cNvPr id="258" name="その他該当値テキスト"/>
        <xdr:cNvSpPr txBox="1"/>
      </xdr:nvSpPr>
      <xdr:spPr>
        <a:xfrm>
          <a:off x="165989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59" name="円/楕円 258"/>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60" name="テキスト ボックス 25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44196</xdr:rowOff>
    </xdr:from>
    <xdr:to>
      <xdr:col>21</xdr:col>
      <xdr:colOff>412750</xdr:colOff>
      <xdr:row>56</xdr:row>
      <xdr:rowOff>145796</xdr:rowOff>
    </xdr:to>
    <xdr:sp macro="" textlink="">
      <xdr:nvSpPr>
        <xdr:cNvPr id="261" name="円/楕円 260"/>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155973</xdr:rowOff>
    </xdr:from>
    <xdr:ext cx="762000" cy="259045"/>
    <xdr:sp macro="" textlink="">
      <xdr:nvSpPr>
        <xdr:cNvPr id="262" name="テキスト ボックス 261"/>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44196</xdr:rowOff>
    </xdr:from>
    <xdr:to>
      <xdr:col>20</xdr:col>
      <xdr:colOff>209550</xdr:colOff>
      <xdr:row>56</xdr:row>
      <xdr:rowOff>145796</xdr:rowOff>
    </xdr:to>
    <xdr:sp macro="" textlink="">
      <xdr:nvSpPr>
        <xdr:cNvPr id="263" name="円/楕円 262"/>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155973</xdr:rowOff>
    </xdr:from>
    <xdr:ext cx="762000" cy="259045"/>
    <xdr:sp macro="" textlink="">
      <xdr:nvSpPr>
        <xdr:cNvPr id="264" name="テキスト ボックス 263"/>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円/楕円 264"/>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補助費等に係る経常収支比率は</a:t>
          </a:r>
          <a:r>
            <a:rPr kumimoji="1" lang="ja-JP" altLang="en-US" sz="1100">
              <a:solidFill>
                <a:schemeClr val="dk1"/>
              </a:solidFill>
              <a:effectLst/>
              <a:latin typeface="+mn-lt"/>
              <a:ea typeface="+mn-ea"/>
              <a:cs typeface="+mn-cs"/>
            </a:rPr>
            <a:t>昨年度に引き続き、</a:t>
          </a:r>
          <a:r>
            <a:rPr kumimoji="1" lang="ja-JP" altLang="ja-JP" sz="1100">
              <a:solidFill>
                <a:schemeClr val="dk1"/>
              </a:solidFill>
              <a:effectLst/>
              <a:latin typeface="+mn-lt"/>
              <a:ea typeface="+mn-ea"/>
              <a:cs typeface="+mn-cs"/>
            </a:rPr>
            <a:t>類似団体及び全国平均を下回</a:t>
          </a:r>
          <a:r>
            <a:rPr kumimoji="1" lang="ja-JP" altLang="en-US" sz="1100">
              <a:solidFill>
                <a:schemeClr val="dk1"/>
              </a:solidFill>
              <a:effectLst/>
              <a:latin typeface="+mn-lt"/>
              <a:ea typeface="+mn-ea"/>
              <a:cs typeface="+mn-cs"/>
            </a:rPr>
            <a:t>る結果となった</a:t>
          </a:r>
          <a:r>
            <a:rPr kumimoji="1" lang="ja-JP" altLang="ja-JP" sz="1100">
              <a:solidFill>
                <a:schemeClr val="dk1"/>
              </a:solidFill>
              <a:effectLst/>
              <a:latin typeface="+mn-lt"/>
              <a:ea typeface="+mn-ea"/>
              <a:cs typeface="+mn-cs"/>
            </a:rPr>
            <a:t>。決算額は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額となった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今後も補助金を交付するのが適当な事業を行っているのかなどのチェックを強化して、不適当な補助金の見直しや廃止をし、さらなる歳出削減に努める。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38826</xdr:rowOff>
    </xdr:from>
    <xdr:to>
      <xdr:col>24</xdr:col>
      <xdr:colOff>31750</xdr:colOff>
      <xdr:row>36</xdr:row>
      <xdr:rowOff>38826</xdr:rowOff>
    </xdr:to>
    <xdr:cxnSp macro="">
      <xdr:nvCxnSpPr>
        <xdr:cNvPr id="300" name="直線コネクタ 299"/>
        <xdr:cNvCxnSpPr/>
      </xdr:nvCxnSpPr>
      <xdr:spPr>
        <a:xfrm>
          <a:off x="15671800" y="62110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142983</xdr:rowOff>
    </xdr:from>
    <xdr:ext cx="762000" cy="259045"/>
    <xdr:sp macro="" textlink="">
      <xdr:nvSpPr>
        <xdr:cNvPr id="301"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38826</xdr:rowOff>
    </xdr:from>
    <xdr:to>
      <xdr:col>22</xdr:col>
      <xdr:colOff>565150</xdr:colOff>
      <xdr:row>36</xdr:row>
      <xdr:rowOff>149860</xdr:rowOff>
    </xdr:to>
    <xdr:cxnSp macro="">
      <xdr:nvCxnSpPr>
        <xdr:cNvPr id="303" name="直線コネクタ 302"/>
        <xdr:cNvCxnSpPr/>
      </xdr:nvCxnSpPr>
      <xdr:spPr>
        <a:xfrm flipV="1">
          <a:off x="14782800" y="621102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143147</xdr:rowOff>
    </xdr:from>
    <xdr:to>
      <xdr:col>22</xdr:col>
      <xdr:colOff>615950</xdr:colOff>
      <xdr:row>38</xdr:row>
      <xdr:rowOff>73297</xdr:rowOff>
    </xdr:to>
    <xdr:sp macro="" textlink="">
      <xdr:nvSpPr>
        <xdr:cNvPr id="304" name="フローチャート : 判断 303"/>
        <xdr:cNvSpPr/>
      </xdr:nvSpPr>
      <xdr:spPr>
        <a:xfrm>
          <a:off x="15621000" y="648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58074</xdr:rowOff>
    </xdr:from>
    <xdr:ext cx="736600" cy="259045"/>
    <xdr:sp macro="" textlink="">
      <xdr:nvSpPr>
        <xdr:cNvPr id="305" name="テキスト ボックス 304"/>
        <xdr:cNvSpPr txBox="1"/>
      </xdr:nvSpPr>
      <xdr:spPr>
        <a:xfrm>
          <a:off x="15290800" y="6573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110672</xdr:rowOff>
    </xdr:from>
    <xdr:to>
      <xdr:col>21</xdr:col>
      <xdr:colOff>361950</xdr:colOff>
      <xdr:row>36</xdr:row>
      <xdr:rowOff>149860</xdr:rowOff>
    </xdr:to>
    <xdr:cxnSp macro="">
      <xdr:nvCxnSpPr>
        <xdr:cNvPr id="306" name="直線コネクタ 305"/>
        <xdr:cNvCxnSpPr/>
      </xdr:nvCxnSpPr>
      <xdr:spPr>
        <a:xfrm>
          <a:off x="13893800" y="628287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123553</xdr:rowOff>
    </xdr:from>
    <xdr:to>
      <xdr:col>21</xdr:col>
      <xdr:colOff>412750</xdr:colOff>
      <xdr:row>38</xdr:row>
      <xdr:rowOff>53703</xdr:rowOff>
    </xdr:to>
    <xdr:sp macro="" textlink="">
      <xdr:nvSpPr>
        <xdr:cNvPr id="307" name="フローチャート : 判断 306"/>
        <xdr:cNvSpPr/>
      </xdr:nvSpPr>
      <xdr:spPr>
        <a:xfrm>
          <a:off x="14732000" y="646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38480</xdr:rowOff>
    </xdr:from>
    <xdr:ext cx="762000" cy="259045"/>
    <xdr:sp macro="" textlink="">
      <xdr:nvSpPr>
        <xdr:cNvPr id="308" name="テキスト ボックス 307"/>
        <xdr:cNvSpPr txBox="1"/>
      </xdr:nvSpPr>
      <xdr:spPr>
        <a:xfrm>
          <a:off x="14401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19231</xdr:rowOff>
    </xdr:from>
    <xdr:to>
      <xdr:col>20</xdr:col>
      <xdr:colOff>158750</xdr:colOff>
      <xdr:row>36</xdr:row>
      <xdr:rowOff>110672</xdr:rowOff>
    </xdr:to>
    <xdr:cxnSp macro="">
      <xdr:nvCxnSpPr>
        <xdr:cNvPr id="309" name="直線コネクタ 308"/>
        <xdr:cNvCxnSpPr/>
      </xdr:nvCxnSpPr>
      <xdr:spPr>
        <a:xfrm>
          <a:off x="13004800" y="6191431"/>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123553</xdr:rowOff>
    </xdr:from>
    <xdr:to>
      <xdr:col>20</xdr:col>
      <xdr:colOff>209550</xdr:colOff>
      <xdr:row>38</xdr:row>
      <xdr:rowOff>53703</xdr:rowOff>
    </xdr:to>
    <xdr:sp macro="" textlink="">
      <xdr:nvSpPr>
        <xdr:cNvPr id="310" name="フローチャート : 判断 309"/>
        <xdr:cNvSpPr/>
      </xdr:nvSpPr>
      <xdr:spPr>
        <a:xfrm>
          <a:off x="13843000" y="646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38480</xdr:rowOff>
    </xdr:from>
    <xdr:ext cx="762000" cy="259045"/>
    <xdr:sp macro="" textlink="">
      <xdr:nvSpPr>
        <xdr:cNvPr id="311" name="テキスト ボックス 310"/>
        <xdr:cNvSpPr txBox="1"/>
      </xdr:nvSpPr>
      <xdr:spPr>
        <a:xfrm>
          <a:off x="13512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97427</xdr:rowOff>
    </xdr:from>
    <xdr:to>
      <xdr:col>19</xdr:col>
      <xdr:colOff>6350</xdr:colOff>
      <xdr:row>38</xdr:row>
      <xdr:rowOff>27577</xdr:rowOff>
    </xdr:to>
    <xdr:sp macro="" textlink="">
      <xdr:nvSpPr>
        <xdr:cNvPr id="312" name="フローチャート : 判断 311"/>
        <xdr:cNvSpPr/>
      </xdr:nvSpPr>
      <xdr:spPr>
        <a:xfrm>
          <a:off x="12954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12354</xdr:rowOff>
    </xdr:from>
    <xdr:ext cx="762000" cy="259045"/>
    <xdr:sp macro="" textlink="">
      <xdr:nvSpPr>
        <xdr:cNvPr id="313" name="テキスト ボックス 312"/>
        <xdr:cNvSpPr txBox="1"/>
      </xdr:nvSpPr>
      <xdr:spPr>
        <a:xfrm>
          <a:off x="12623800" y="65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159476</xdr:rowOff>
    </xdr:from>
    <xdr:to>
      <xdr:col>24</xdr:col>
      <xdr:colOff>82550</xdr:colOff>
      <xdr:row>36</xdr:row>
      <xdr:rowOff>89626</xdr:rowOff>
    </xdr:to>
    <xdr:sp macro="" textlink="">
      <xdr:nvSpPr>
        <xdr:cNvPr id="319" name="円/楕円 318"/>
        <xdr:cNvSpPr/>
      </xdr:nvSpPr>
      <xdr:spPr>
        <a:xfrm>
          <a:off x="164592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4553</xdr:rowOff>
    </xdr:from>
    <xdr:ext cx="762000" cy="259045"/>
    <xdr:sp macro="" textlink="">
      <xdr:nvSpPr>
        <xdr:cNvPr id="320" name="補助費等該当値テキスト"/>
        <xdr:cNvSpPr txBox="1"/>
      </xdr:nvSpPr>
      <xdr:spPr>
        <a:xfrm>
          <a:off x="16598900" y="600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159476</xdr:rowOff>
    </xdr:from>
    <xdr:to>
      <xdr:col>22</xdr:col>
      <xdr:colOff>615950</xdr:colOff>
      <xdr:row>36</xdr:row>
      <xdr:rowOff>89626</xdr:rowOff>
    </xdr:to>
    <xdr:sp macro="" textlink="">
      <xdr:nvSpPr>
        <xdr:cNvPr id="321" name="円/楕円 320"/>
        <xdr:cNvSpPr/>
      </xdr:nvSpPr>
      <xdr:spPr>
        <a:xfrm>
          <a:off x="15621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99803</xdr:rowOff>
    </xdr:from>
    <xdr:ext cx="736600" cy="259045"/>
    <xdr:sp macro="" textlink="">
      <xdr:nvSpPr>
        <xdr:cNvPr id="322" name="テキスト ボックス 321"/>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23" name="円/楕円 322"/>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4" name="テキスト ボックス 323"/>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59872</xdr:rowOff>
    </xdr:from>
    <xdr:to>
      <xdr:col>20</xdr:col>
      <xdr:colOff>209550</xdr:colOff>
      <xdr:row>36</xdr:row>
      <xdr:rowOff>161472</xdr:rowOff>
    </xdr:to>
    <xdr:sp macro="" textlink="">
      <xdr:nvSpPr>
        <xdr:cNvPr id="325" name="円/楕円 324"/>
        <xdr:cNvSpPr/>
      </xdr:nvSpPr>
      <xdr:spPr>
        <a:xfrm>
          <a:off x="13843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199</xdr:rowOff>
    </xdr:from>
    <xdr:ext cx="762000" cy="259045"/>
    <xdr:sp macro="" textlink="">
      <xdr:nvSpPr>
        <xdr:cNvPr id="326" name="テキスト ボックス 325"/>
        <xdr:cNvSpPr txBox="1"/>
      </xdr:nvSpPr>
      <xdr:spPr>
        <a:xfrm>
          <a:off x="13512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139881</xdr:rowOff>
    </xdr:from>
    <xdr:to>
      <xdr:col>19</xdr:col>
      <xdr:colOff>6350</xdr:colOff>
      <xdr:row>36</xdr:row>
      <xdr:rowOff>70031</xdr:rowOff>
    </xdr:to>
    <xdr:sp macro="" textlink="">
      <xdr:nvSpPr>
        <xdr:cNvPr id="327" name="円/楕円 326"/>
        <xdr:cNvSpPr/>
      </xdr:nvSpPr>
      <xdr:spPr>
        <a:xfrm>
          <a:off x="12954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80208</xdr:rowOff>
    </xdr:from>
    <xdr:ext cx="762000" cy="259045"/>
    <xdr:sp macro="" textlink="">
      <xdr:nvSpPr>
        <xdr:cNvPr id="328" name="テキスト ボックス 327"/>
        <xdr:cNvSpPr txBox="1"/>
      </xdr:nvSpPr>
      <xdr:spPr>
        <a:xfrm>
          <a:off x="12623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過疎という条件不利地域内で合併した町村それぞれが発行した地方債を引き継いだことにより地方債残高が大きく、積極的な繰上償還</a:t>
          </a:r>
          <a:r>
            <a:rPr kumimoji="1" lang="en-US" altLang="ja-JP" sz="1100">
              <a:solidFill>
                <a:schemeClr val="dk1"/>
              </a:solidFill>
              <a:effectLst/>
              <a:latin typeface="+mn-lt"/>
              <a:ea typeface="+mn-ea"/>
              <a:cs typeface="+mn-cs"/>
            </a:rPr>
            <a:t>(H16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で約</a:t>
          </a:r>
          <a:r>
            <a:rPr kumimoji="1" lang="en-US" altLang="ja-JP" sz="1100">
              <a:solidFill>
                <a:schemeClr val="dk1"/>
              </a:solidFill>
              <a:effectLst/>
              <a:latin typeface="+mn-lt"/>
              <a:ea typeface="+mn-ea"/>
              <a:cs typeface="+mn-cs"/>
            </a:rPr>
            <a:t>722</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を行ったものの地方債の元利償還金が膨らんでおり類似団体</a:t>
          </a:r>
          <a:r>
            <a:rPr kumimoji="1" lang="ja-JP" altLang="en-US" sz="1100">
              <a:solidFill>
                <a:schemeClr val="dk1"/>
              </a:solidFill>
              <a:effectLst/>
              <a:latin typeface="+mn-lt"/>
              <a:ea typeface="+mn-ea"/>
              <a:cs typeface="+mn-cs"/>
            </a:rPr>
            <a:t>中最下層となっている。</a:t>
          </a:r>
          <a:endParaRPr lang="ja-JP" altLang="ja-JP" sz="1400">
            <a:effectLst/>
          </a:endParaRPr>
        </a:p>
        <a:p>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年度に合併後最初の公債費のピークを迎え減少傾向であったが、</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年度に合併後最高に達してしまった。引き続き投資は続けて行かなければならない</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、事業の緊急性及び有効性を確実に見極め、安易に地方債に頼ることのないよう努める。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133858</xdr:rowOff>
    </xdr:from>
    <xdr:to>
      <xdr:col>7</xdr:col>
      <xdr:colOff>15875</xdr:colOff>
      <xdr:row>81</xdr:row>
      <xdr:rowOff>156718</xdr:rowOff>
    </xdr:to>
    <xdr:cxnSp macro="">
      <xdr:nvCxnSpPr>
        <xdr:cNvPr id="358" name="直線コネクタ 357"/>
        <xdr:cNvCxnSpPr/>
      </xdr:nvCxnSpPr>
      <xdr:spPr>
        <a:xfrm flipV="1">
          <a:off x="3987800" y="140213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46989</xdr:rowOff>
    </xdr:from>
    <xdr:to>
      <xdr:col>5</xdr:col>
      <xdr:colOff>549275</xdr:colOff>
      <xdr:row>81</xdr:row>
      <xdr:rowOff>156718</xdr:rowOff>
    </xdr:to>
    <xdr:cxnSp macro="">
      <xdr:nvCxnSpPr>
        <xdr:cNvPr id="361" name="直線コネクタ 360"/>
        <xdr:cNvCxnSpPr/>
      </xdr:nvCxnSpPr>
      <xdr:spPr>
        <a:xfrm>
          <a:off x="3098800" y="13934439"/>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62" name="フローチャート : 判断 361"/>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63" name="テキスト ボックス 362"/>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28702</xdr:rowOff>
    </xdr:from>
    <xdr:to>
      <xdr:col>4</xdr:col>
      <xdr:colOff>346075</xdr:colOff>
      <xdr:row>81</xdr:row>
      <xdr:rowOff>46989</xdr:rowOff>
    </xdr:to>
    <xdr:cxnSp macro="">
      <xdr:nvCxnSpPr>
        <xdr:cNvPr id="364" name="直線コネクタ 363"/>
        <xdr:cNvCxnSpPr/>
      </xdr:nvCxnSpPr>
      <xdr:spPr>
        <a:xfrm>
          <a:off x="2209800" y="139161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65" name="フローチャート : 判断 364"/>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66" name="テキスト ボックス 365"/>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28702</xdr:rowOff>
    </xdr:from>
    <xdr:to>
      <xdr:col>3</xdr:col>
      <xdr:colOff>142875</xdr:colOff>
      <xdr:row>81</xdr:row>
      <xdr:rowOff>83565</xdr:rowOff>
    </xdr:to>
    <xdr:cxnSp macro="">
      <xdr:nvCxnSpPr>
        <xdr:cNvPr id="367" name="直線コネクタ 366"/>
        <xdr:cNvCxnSpPr/>
      </xdr:nvCxnSpPr>
      <xdr:spPr>
        <a:xfrm flipV="1">
          <a:off x="1320800" y="139161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68" name="フローチャート : 判断 367"/>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69" name="テキスト ボックス 368"/>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0" name="フローチャート : 判断 369"/>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110253</xdr:rowOff>
    </xdr:from>
    <xdr:ext cx="762000" cy="259045"/>
    <xdr:sp macro="" textlink="">
      <xdr:nvSpPr>
        <xdr:cNvPr id="371" name="テキスト ボックス 370"/>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81</xdr:row>
      <xdr:rowOff>83058</xdr:rowOff>
    </xdr:from>
    <xdr:to>
      <xdr:col>7</xdr:col>
      <xdr:colOff>66675</xdr:colOff>
      <xdr:row>82</xdr:row>
      <xdr:rowOff>13208</xdr:rowOff>
    </xdr:to>
    <xdr:sp macro="" textlink="">
      <xdr:nvSpPr>
        <xdr:cNvPr id="377" name="円/楕円 376"/>
        <xdr:cNvSpPr/>
      </xdr:nvSpPr>
      <xdr:spPr>
        <a:xfrm>
          <a:off x="4775200" y="1397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163085</xdr:rowOff>
    </xdr:from>
    <xdr:ext cx="762000" cy="259045"/>
    <xdr:sp macro="" textlink="">
      <xdr:nvSpPr>
        <xdr:cNvPr id="378" name="公債費該当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105918</xdr:rowOff>
    </xdr:from>
    <xdr:to>
      <xdr:col>5</xdr:col>
      <xdr:colOff>600075</xdr:colOff>
      <xdr:row>82</xdr:row>
      <xdr:rowOff>36068</xdr:rowOff>
    </xdr:to>
    <xdr:sp macro="" textlink="">
      <xdr:nvSpPr>
        <xdr:cNvPr id="379" name="円/楕円 378"/>
        <xdr:cNvSpPr/>
      </xdr:nvSpPr>
      <xdr:spPr>
        <a:xfrm>
          <a:off x="3937000" y="1399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82</xdr:row>
      <xdr:rowOff>20845</xdr:rowOff>
    </xdr:from>
    <xdr:ext cx="736600" cy="259045"/>
    <xdr:sp macro="" textlink="">
      <xdr:nvSpPr>
        <xdr:cNvPr id="380" name="テキスト ボックス 379"/>
        <xdr:cNvSpPr txBox="1"/>
      </xdr:nvSpPr>
      <xdr:spPr>
        <a:xfrm>
          <a:off x="3606800" y="14079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167639</xdr:rowOff>
    </xdr:from>
    <xdr:to>
      <xdr:col>4</xdr:col>
      <xdr:colOff>396875</xdr:colOff>
      <xdr:row>81</xdr:row>
      <xdr:rowOff>97789</xdr:rowOff>
    </xdr:to>
    <xdr:sp macro="" textlink="">
      <xdr:nvSpPr>
        <xdr:cNvPr id="381" name="円/楕円 380"/>
        <xdr:cNvSpPr/>
      </xdr:nvSpPr>
      <xdr:spPr>
        <a:xfrm>
          <a:off x="3048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82566</xdr:rowOff>
    </xdr:from>
    <xdr:ext cx="762000" cy="259045"/>
    <xdr:sp macro="" textlink="">
      <xdr:nvSpPr>
        <xdr:cNvPr id="382" name="テキスト ボックス 381"/>
        <xdr:cNvSpPr txBox="1"/>
      </xdr:nvSpPr>
      <xdr:spPr>
        <a:xfrm>
          <a:off x="2717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149352</xdr:rowOff>
    </xdr:from>
    <xdr:to>
      <xdr:col>3</xdr:col>
      <xdr:colOff>193675</xdr:colOff>
      <xdr:row>81</xdr:row>
      <xdr:rowOff>79502</xdr:rowOff>
    </xdr:to>
    <xdr:sp macro="" textlink="">
      <xdr:nvSpPr>
        <xdr:cNvPr id="383" name="円/楕円 382"/>
        <xdr:cNvSpPr/>
      </xdr:nvSpPr>
      <xdr:spPr>
        <a:xfrm>
          <a:off x="2159000" y="138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64279</xdr:rowOff>
    </xdr:from>
    <xdr:ext cx="762000" cy="259045"/>
    <xdr:sp macro="" textlink="">
      <xdr:nvSpPr>
        <xdr:cNvPr id="384" name="テキスト ボックス 383"/>
        <xdr:cNvSpPr txBox="1"/>
      </xdr:nvSpPr>
      <xdr:spPr>
        <a:xfrm>
          <a:off x="1828800" y="1395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32765</xdr:rowOff>
    </xdr:from>
    <xdr:to>
      <xdr:col>1</xdr:col>
      <xdr:colOff>676275</xdr:colOff>
      <xdr:row>81</xdr:row>
      <xdr:rowOff>134365</xdr:rowOff>
    </xdr:to>
    <xdr:sp macro="" textlink="">
      <xdr:nvSpPr>
        <xdr:cNvPr id="385" name="円/楕円 384"/>
        <xdr:cNvSpPr/>
      </xdr:nvSpPr>
      <xdr:spPr>
        <a:xfrm>
          <a:off x="1270000" y="139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119142</xdr:rowOff>
    </xdr:from>
    <xdr:ext cx="762000" cy="259045"/>
    <xdr:sp macro="" textlink="">
      <xdr:nvSpPr>
        <xdr:cNvPr id="386" name="テキスト ボックス 385"/>
        <xdr:cNvSpPr txBox="1"/>
      </xdr:nvSpPr>
      <xdr:spPr>
        <a:xfrm>
          <a:off x="939800" y="140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公債費以外の経常収支比率は類似団体平均を</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％下回っており全国及び県平均と比較しても上位の水準にある。これは</a:t>
          </a:r>
          <a:r>
            <a:rPr kumimoji="1" lang="ja-JP" altLang="en-US" sz="1100">
              <a:solidFill>
                <a:schemeClr val="dk1"/>
              </a:solidFill>
              <a:effectLst/>
              <a:latin typeface="+mn-lt"/>
              <a:ea typeface="+mn-ea"/>
              <a:cs typeface="+mn-cs"/>
            </a:rPr>
            <a:t>扶助費を抑制したこと、また依然として</a:t>
          </a:r>
          <a:r>
            <a:rPr kumimoji="1" lang="ja-JP" altLang="ja-JP" sz="1100">
              <a:solidFill>
                <a:schemeClr val="dk1"/>
              </a:solidFill>
              <a:effectLst/>
              <a:latin typeface="+mn-lt"/>
              <a:ea typeface="+mn-ea"/>
              <a:cs typeface="+mn-cs"/>
            </a:rPr>
            <a:t>補助費等が低く抑えられていることが要因として挙げられる。今後も、上昇傾向</a:t>
          </a:r>
          <a:r>
            <a:rPr kumimoji="1" lang="ja-JP" altLang="en-US" sz="1100">
              <a:solidFill>
                <a:schemeClr val="dk1"/>
              </a:solidFill>
              <a:effectLst/>
              <a:latin typeface="+mn-lt"/>
              <a:ea typeface="+mn-ea"/>
              <a:cs typeface="+mn-cs"/>
            </a:rPr>
            <a:t>にある</a:t>
          </a:r>
          <a:r>
            <a:rPr kumimoji="1" lang="ja-JP" altLang="ja-JP" sz="1100">
              <a:solidFill>
                <a:schemeClr val="dk1"/>
              </a:solidFill>
              <a:effectLst/>
              <a:latin typeface="+mn-lt"/>
              <a:ea typeface="+mn-ea"/>
              <a:cs typeface="+mn-cs"/>
            </a:rPr>
            <a:t>歳出の抑制を図り水準を維持できるよう努める。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161289</xdr:rowOff>
    </xdr:from>
    <xdr:to>
      <xdr:col>24</xdr:col>
      <xdr:colOff>31750</xdr:colOff>
      <xdr:row>77</xdr:row>
      <xdr:rowOff>12700</xdr:rowOff>
    </xdr:to>
    <xdr:cxnSp macro="">
      <xdr:nvCxnSpPr>
        <xdr:cNvPr id="419" name="直線コネクタ 418"/>
        <xdr:cNvCxnSpPr/>
      </xdr:nvCxnSpPr>
      <xdr:spPr>
        <a:xfrm>
          <a:off x="15671800" y="131914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0"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111761</xdr:rowOff>
    </xdr:from>
    <xdr:to>
      <xdr:col>22</xdr:col>
      <xdr:colOff>565150</xdr:colOff>
      <xdr:row>76</xdr:row>
      <xdr:rowOff>161289</xdr:rowOff>
    </xdr:to>
    <xdr:cxnSp macro="">
      <xdr:nvCxnSpPr>
        <xdr:cNvPr id="422" name="直線コネクタ 421"/>
        <xdr:cNvCxnSpPr/>
      </xdr:nvCxnSpPr>
      <xdr:spPr>
        <a:xfrm>
          <a:off x="14782800" y="131419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83820</xdr:rowOff>
    </xdr:from>
    <xdr:to>
      <xdr:col>22</xdr:col>
      <xdr:colOff>615950</xdr:colOff>
      <xdr:row>80</xdr:row>
      <xdr:rowOff>13970</xdr:rowOff>
    </xdr:to>
    <xdr:sp macro="" textlink="">
      <xdr:nvSpPr>
        <xdr:cNvPr id="423" name="フローチャート : 判断 422"/>
        <xdr:cNvSpPr/>
      </xdr:nvSpPr>
      <xdr:spPr>
        <a:xfrm>
          <a:off x="15621000" y="1362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170197</xdr:rowOff>
    </xdr:from>
    <xdr:ext cx="736600" cy="259045"/>
    <xdr:sp macro="" textlink="">
      <xdr:nvSpPr>
        <xdr:cNvPr id="424" name="テキスト ボックス 423"/>
        <xdr:cNvSpPr txBox="1"/>
      </xdr:nvSpPr>
      <xdr:spPr>
        <a:xfrm>
          <a:off x="15290800" y="1371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58420</xdr:rowOff>
    </xdr:from>
    <xdr:to>
      <xdr:col>21</xdr:col>
      <xdr:colOff>361950</xdr:colOff>
      <xdr:row>76</xdr:row>
      <xdr:rowOff>111761</xdr:rowOff>
    </xdr:to>
    <xdr:cxnSp macro="">
      <xdr:nvCxnSpPr>
        <xdr:cNvPr id="425" name="直線コネクタ 424"/>
        <xdr:cNvCxnSpPr/>
      </xdr:nvCxnSpPr>
      <xdr:spPr>
        <a:xfrm>
          <a:off x="13893800" y="130886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160020</xdr:rowOff>
    </xdr:from>
    <xdr:to>
      <xdr:col>21</xdr:col>
      <xdr:colOff>412750</xdr:colOff>
      <xdr:row>79</xdr:row>
      <xdr:rowOff>90170</xdr:rowOff>
    </xdr:to>
    <xdr:sp macro="" textlink="">
      <xdr:nvSpPr>
        <xdr:cNvPr id="426" name="フローチャート : 判断 425"/>
        <xdr:cNvSpPr/>
      </xdr:nvSpPr>
      <xdr:spPr>
        <a:xfrm>
          <a:off x="14732000" y="1353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74947</xdr:rowOff>
    </xdr:from>
    <xdr:ext cx="762000" cy="259045"/>
    <xdr:sp macro="" textlink="">
      <xdr:nvSpPr>
        <xdr:cNvPr id="427" name="テキスト ボックス 426"/>
        <xdr:cNvSpPr txBox="1"/>
      </xdr:nvSpPr>
      <xdr:spPr>
        <a:xfrm>
          <a:off x="14401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46989</xdr:rowOff>
    </xdr:from>
    <xdr:to>
      <xdr:col>20</xdr:col>
      <xdr:colOff>158750</xdr:colOff>
      <xdr:row>76</xdr:row>
      <xdr:rowOff>58420</xdr:rowOff>
    </xdr:to>
    <xdr:cxnSp macro="">
      <xdr:nvCxnSpPr>
        <xdr:cNvPr id="428" name="直線コネクタ 427"/>
        <xdr:cNvCxnSpPr/>
      </xdr:nvCxnSpPr>
      <xdr:spPr>
        <a:xfrm>
          <a:off x="13004800" y="130771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148589</xdr:rowOff>
    </xdr:from>
    <xdr:to>
      <xdr:col>20</xdr:col>
      <xdr:colOff>209550</xdr:colOff>
      <xdr:row>79</xdr:row>
      <xdr:rowOff>78739</xdr:rowOff>
    </xdr:to>
    <xdr:sp macro="" textlink="">
      <xdr:nvSpPr>
        <xdr:cNvPr id="429" name="フローチャート : 判断 428"/>
        <xdr:cNvSpPr/>
      </xdr:nvSpPr>
      <xdr:spPr>
        <a:xfrm>
          <a:off x="13843000" y="1352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63516</xdr:rowOff>
    </xdr:from>
    <xdr:ext cx="762000" cy="259045"/>
    <xdr:sp macro="" textlink="">
      <xdr:nvSpPr>
        <xdr:cNvPr id="430" name="テキスト ボックス 429"/>
        <xdr:cNvSpPr txBox="1"/>
      </xdr:nvSpPr>
      <xdr:spPr>
        <a:xfrm>
          <a:off x="13512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102870</xdr:rowOff>
    </xdr:from>
    <xdr:to>
      <xdr:col>19</xdr:col>
      <xdr:colOff>6350</xdr:colOff>
      <xdr:row>79</xdr:row>
      <xdr:rowOff>33020</xdr:rowOff>
    </xdr:to>
    <xdr:sp macro="" textlink="">
      <xdr:nvSpPr>
        <xdr:cNvPr id="431" name="フローチャート : 判断 430"/>
        <xdr:cNvSpPr/>
      </xdr:nvSpPr>
      <xdr:spPr>
        <a:xfrm>
          <a:off x="12954000" y="1347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17797</xdr:rowOff>
    </xdr:from>
    <xdr:ext cx="762000" cy="259045"/>
    <xdr:sp macro="" textlink="">
      <xdr:nvSpPr>
        <xdr:cNvPr id="432" name="テキスト ボックス 431"/>
        <xdr:cNvSpPr txBox="1"/>
      </xdr:nvSpPr>
      <xdr:spPr>
        <a:xfrm>
          <a:off x="12623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133350</xdr:rowOff>
    </xdr:from>
    <xdr:to>
      <xdr:col>24</xdr:col>
      <xdr:colOff>82550</xdr:colOff>
      <xdr:row>77</xdr:row>
      <xdr:rowOff>63500</xdr:rowOff>
    </xdr:to>
    <xdr:sp macro="" textlink="">
      <xdr:nvSpPr>
        <xdr:cNvPr id="438" name="円/楕円 437"/>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149877</xdr:rowOff>
    </xdr:from>
    <xdr:ext cx="762000" cy="259045"/>
    <xdr:sp macro="" textlink="">
      <xdr:nvSpPr>
        <xdr:cNvPr id="439" name="公債費以外該当値テキスト"/>
        <xdr:cNvSpPr txBox="1"/>
      </xdr:nvSpPr>
      <xdr:spPr>
        <a:xfrm>
          <a:off x="165989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110489</xdr:rowOff>
    </xdr:from>
    <xdr:to>
      <xdr:col>22</xdr:col>
      <xdr:colOff>615950</xdr:colOff>
      <xdr:row>77</xdr:row>
      <xdr:rowOff>40639</xdr:rowOff>
    </xdr:to>
    <xdr:sp macro="" textlink="">
      <xdr:nvSpPr>
        <xdr:cNvPr id="440" name="円/楕円 439"/>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41" name="テキスト ボックス 440"/>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60961</xdr:rowOff>
    </xdr:from>
    <xdr:to>
      <xdr:col>21</xdr:col>
      <xdr:colOff>412750</xdr:colOff>
      <xdr:row>76</xdr:row>
      <xdr:rowOff>162561</xdr:rowOff>
    </xdr:to>
    <xdr:sp macro="" textlink="">
      <xdr:nvSpPr>
        <xdr:cNvPr id="442" name="円/楕円 441"/>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1287</xdr:rowOff>
    </xdr:from>
    <xdr:ext cx="762000" cy="259045"/>
    <xdr:sp macro="" textlink="">
      <xdr:nvSpPr>
        <xdr:cNvPr id="443" name="テキスト ボックス 442"/>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xdr:rowOff>
    </xdr:from>
    <xdr:to>
      <xdr:col>20</xdr:col>
      <xdr:colOff>209550</xdr:colOff>
      <xdr:row>76</xdr:row>
      <xdr:rowOff>109220</xdr:rowOff>
    </xdr:to>
    <xdr:sp macro="" textlink="">
      <xdr:nvSpPr>
        <xdr:cNvPr id="444" name="円/楕円 443"/>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45" name="テキスト ボックス 444"/>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167639</xdr:rowOff>
    </xdr:from>
    <xdr:to>
      <xdr:col>19</xdr:col>
      <xdr:colOff>6350</xdr:colOff>
      <xdr:row>76</xdr:row>
      <xdr:rowOff>97789</xdr:rowOff>
    </xdr:to>
    <xdr:sp macro="" textlink="">
      <xdr:nvSpPr>
        <xdr:cNvPr id="446" name="円/楕円 445"/>
        <xdr:cNvSpPr/>
      </xdr:nvSpPr>
      <xdr:spPr>
        <a:xfrm>
          <a:off x="12954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107967</xdr:rowOff>
    </xdr:from>
    <xdr:ext cx="762000" cy="259045"/>
    <xdr:sp macro="" textlink="">
      <xdr:nvSpPr>
        <xdr:cNvPr id="447" name="テキスト ボックス 446"/>
        <xdr:cNvSpPr txBox="1"/>
      </xdr:nvSpPr>
      <xdr:spPr>
        <a:xfrm>
          <a:off x="12623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島根県美郷町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26507</xdr:rowOff>
    </xdr:from>
    <xdr:to>
      <xdr:col>4</xdr:col>
      <xdr:colOff>1117600</xdr:colOff>
      <xdr:row>18</xdr:row>
      <xdr:rowOff>29203</xdr:rowOff>
    </xdr:to>
    <xdr:cxnSp macro="">
      <xdr:nvCxnSpPr>
        <xdr:cNvPr id="49" name="直線コネクタ 48"/>
        <xdr:cNvCxnSpPr/>
      </xdr:nvCxnSpPr>
      <xdr:spPr bwMode="auto">
        <a:xfrm>
          <a:off x="5003800" y="3160232"/>
          <a:ext cx="647700" cy="2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13980</xdr:rowOff>
    </xdr:from>
    <xdr:ext cx="762000" cy="259045"/>
    <xdr:sp macro="" textlink="">
      <xdr:nvSpPr>
        <xdr:cNvPr id="50" name="人口1人当たり決算額の推移平均値テキスト130"/>
        <xdr:cNvSpPr txBox="1"/>
      </xdr:nvSpPr>
      <xdr:spPr>
        <a:xfrm>
          <a:off x="5740400" y="3147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26507</xdr:rowOff>
    </xdr:from>
    <xdr:to>
      <xdr:col>4</xdr:col>
      <xdr:colOff>469900</xdr:colOff>
      <xdr:row>18</xdr:row>
      <xdr:rowOff>37486</xdr:rowOff>
    </xdr:to>
    <xdr:cxnSp macro="">
      <xdr:nvCxnSpPr>
        <xdr:cNvPr id="52" name="直線コネクタ 51"/>
        <xdr:cNvCxnSpPr/>
      </xdr:nvCxnSpPr>
      <xdr:spPr bwMode="auto">
        <a:xfrm flipV="1">
          <a:off x="4305300" y="3160232"/>
          <a:ext cx="698500" cy="10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115868</xdr:rowOff>
    </xdr:from>
    <xdr:to>
      <xdr:col>4</xdr:col>
      <xdr:colOff>520700</xdr:colOff>
      <xdr:row>19</xdr:row>
      <xdr:rowOff>46018</xdr:rowOff>
    </xdr:to>
    <xdr:sp macro="" textlink="">
      <xdr:nvSpPr>
        <xdr:cNvPr id="53" name="フローチャート : 判断 52"/>
        <xdr:cNvSpPr/>
      </xdr:nvSpPr>
      <xdr:spPr bwMode="auto">
        <a:xfrm>
          <a:off x="4953000" y="3249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30795</xdr:rowOff>
    </xdr:from>
    <xdr:ext cx="736600" cy="259045"/>
    <xdr:sp macro="" textlink="">
      <xdr:nvSpPr>
        <xdr:cNvPr id="54" name="テキスト ボックス 53"/>
        <xdr:cNvSpPr txBox="1"/>
      </xdr:nvSpPr>
      <xdr:spPr>
        <a:xfrm>
          <a:off x="4622800" y="3335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37486</xdr:rowOff>
    </xdr:from>
    <xdr:to>
      <xdr:col>3</xdr:col>
      <xdr:colOff>904875</xdr:colOff>
      <xdr:row>18</xdr:row>
      <xdr:rowOff>46352</xdr:rowOff>
    </xdr:to>
    <xdr:cxnSp macro="">
      <xdr:nvCxnSpPr>
        <xdr:cNvPr id="55" name="直線コネクタ 54"/>
        <xdr:cNvCxnSpPr/>
      </xdr:nvCxnSpPr>
      <xdr:spPr bwMode="auto">
        <a:xfrm flipV="1">
          <a:off x="3606800" y="3171211"/>
          <a:ext cx="698500" cy="8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123330</xdr:rowOff>
    </xdr:from>
    <xdr:to>
      <xdr:col>3</xdr:col>
      <xdr:colOff>955675</xdr:colOff>
      <xdr:row>19</xdr:row>
      <xdr:rowOff>53480</xdr:rowOff>
    </xdr:to>
    <xdr:sp macro="" textlink="">
      <xdr:nvSpPr>
        <xdr:cNvPr id="56" name="フローチャート : 判断 55"/>
        <xdr:cNvSpPr/>
      </xdr:nvSpPr>
      <xdr:spPr bwMode="auto">
        <a:xfrm>
          <a:off x="4254500" y="32570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38257</xdr:rowOff>
    </xdr:from>
    <xdr:ext cx="762000" cy="259045"/>
    <xdr:sp macro="" textlink="">
      <xdr:nvSpPr>
        <xdr:cNvPr id="57" name="テキスト ボックス 56"/>
        <xdr:cNvSpPr txBox="1"/>
      </xdr:nvSpPr>
      <xdr:spPr>
        <a:xfrm>
          <a:off x="3924300" y="33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39383</xdr:rowOff>
    </xdr:from>
    <xdr:to>
      <xdr:col>3</xdr:col>
      <xdr:colOff>206375</xdr:colOff>
      <xdr:row>18</xdr:row>
      <xdr:rowOff>46352</xdr:rowOff>
    </xdr:to>
    <xdr:cxnSp macro="">
      <xdr:nvCxnSpPr>
        <xdr:cNvPr id="58" name="直線コネクタ 57"/>
        <xdr:cNvCxnSpPr/>
      </xdr:nvCxnSpPr>
      <xdr:spPr bwMode="auto">
        <a:xfrm>
          <a:off x="2908300" y="3173108"/>
          <a:ext cx="698500" cy="6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122175</xdr:rowOff>
    </xdr:from>
    <xdr:to>
      <xdr:col>3</xdr:col>
      <xdr:colOff>257175</xdr:colOff>
      <xdr:row>19</xdr:row>
      <xdr:rowOff>52325</xdr:rowOff>
    </xdr:to>
    <xdr:sp macro="" textlink="">
      <xdr:nvSpPr>
        <xdr:cNvPr id="59" name="フローチャート : 判断 58"/>
        <xdr:cNvSpPr/>
      </xdr:nvSpPr>
      <xdr:spPr bwMode="auto">
        <a:xfrm>
          <a:off x="3556000" y="325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37102</xdr:rowOff>
    </xdr:from>
    <xdr:ext cx="762000" cy="259045"/>
    <xdr:sp macro="" textlink="">
      <xdr:nvSpPr>
        <xdr:cNvPr id="60" name="テキスト ボックス 59"/>
        <xdr:cNvSpPr txBox="1"/>
      </xdr:nvSpPr>
      <xdr:spPr>
        <a:xfrm>
          <a:off x="3225800" y="33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121726</xdr:rowOff>
    </xdr:from>
    <xdr:to>
      <xdr:col>2</xdr:col>
      <xdr:colOff>692150</xdr:colOff>
      <xdr:row>19</xdr:row>
      <xdr:rowOff>51876</xdr:rowOff>
    </xdr:to>
    <xdr:sp macro="" textlink="">
      <xdr:nvSpPr>
        <xdr:cNvPr id="61" name="フローチャート : 判断 60"/>
        <xdr:cNvSpPr/>
      </xdr:nvSpPr>
      <xdr:spPr bwMode="auto">
        <a:xfrm>
          <a:off x="2857500" y="325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36653</xdr:rowOff>
    </xdr:from>
    <xdr:ext cx="762000" cy="259045"/>
    <xdr:sp macro="" textlink="">
      <xdr:nvSpPr>
        <xdr:cNvPr id="62" name="テキスト ボックス 61"/>
        <xdr:cNvSpPr txBox="1"/>
      </xdr:nvSpPr>
      <xdr:spPr>
        <a:xfrm>
          <a:off x="2527300" y="33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149853</xdr:rowOff>
    </xdr:from>
    <xdr:to>
      <xdr:col>5</xdr:col>
      <xdr:colOff>34925</xdr:colOff>
      <xdr:row>18</xdr:row>
      <xdr:rowOff>80003</xdr:rowOff>
    </xdr:to>
    <xdr:sp macro="" textlink="">
      <xdr:nvSpPr>
        <xdr:cNvPr id="68" name="円/楕円 67"/>
        <xdr:cNvSpPr/>
      </xdr:nvSpPr>
      <xdr:spPr bwMode="auto">
        <a:xfrm>
          <a:off x="5600700" y="3112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166380</xdr:rowOff>
    </xdr:from>
    <xdr:ext cx="762000" cy="259045"/>
    <xdr:sp macro="" textlink="">
      <xdr:nvSpPr>
        <xdr:cNvPr id="69" name="人口1人当たり決算額の推移該当値テキスト130"/>
        <xdr:cNvSpPr txBox="1"/>
      </xdr:nvSpPr>
      <xdr:spPr>
        <a:xfrm>
          <a:off x="5740400" y="295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206,337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147157</xdr:rowOff>
    </xdr:from>
    <xdr:to>
      <xdr:col>4</xdr:col>
      <xdr:colOff>520700</xdr:colOff>
      <xdr:row>18</xdr:row>
      <xdr:rowOff>77307</xdr:rowOff>
    </xdr:to>
    <xdr:sp macro="" textlink="">
      <xdr:nvSpPr>
        <xdr:cNvPr id="70" name="円/楕円 69"/>
        <xdr:cNvSpPr/>
      </xdr:nvSpPr>
      <xdr:spPr bwMode="auto">
        <a:xfrm>
          <a:off x="4953000" y="3109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87484</xdr:rowOff>
    </xdr:from>
    <xdr:ext cx="736600" cy="259045"/>
    <xdr:sp macro="" textlink="">
      <xdr:nvSpPr>
        <xdr:cNvPr id="71" name="テキスト ボックス 70"/>
        <xdr:cNvSpPr txBox="1"/>
      </xdr:nvSpPr>
      <xdr:spPr>
        <a:xfrm>
          <a:off x="4622800" y="2878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207,752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158136</xdr:rowOff>
    </xdr:from>
    <xdr:to>
      <xdr:col>3</xdr:col>
      <xdr:colOff>955675</xdr:colOff>
      <xdr:row>18</xdr:row>
      <xdr:rowOff>88286</xdr:rowOff>
    </xdr:to>
    <xdr:sp macro="" textlink="">
      <xdr:nvSpPr>
        <xdr:cNvPr id="72" name="円/楕円 71"/>
        <xdr:cNvSpPr/>
      </xdr:nvSpPr>
      <xdr:spPr bwMode="auto">
        <a:xfrm>
          <a:off x="4254500" y="3120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98463</xdr:rowOff>
    </xdr:from>
    <xdr:ext cx="762000" cy="259045"/>
    <xdr:sp macro="" textlink="">
      <xdr:nvSpPr>
        <xdr:cNvPr id="73" name="テキスト ボックス 72"/>
        <xdr:cNvSpPr txBox="1"/>
      </xdr:nvSpPr>
      <xdr:spPr>
        <a:xfrm>
          <a:off x="3924300" y="288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201,989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167002</xdr:rowOff>
    </xdr:from>
    <xdr:to>
      <xdr:col>3</xdr:col>
      <xdr:colOff>257175</xdr:colOff>
      <xdr:row>18</xdr:row>
      <xdr:rowOff>97152</xdr:rowOff>
    </xdr:to>
    <xdr:sp macro="" textlink="">
      <xdr:nvSpPr>
        <xdr:cNvPr id="74" name="円/楕円 73"/>
        <xdr:cNvSpPr/>
      </xdr:nvSpPr>
      <xdr:spPr bwMode="auto">
        <a:xfrm>
          <a:off x="3556000" y="3129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107329</xdr:rowOff>
    </xdr:from>
    <xdr:ext cx="762000" cy="259045"/>
    <xdr:sp macro="" textlink="">
      <xdr:nvSpPr>
        <xdr:cNvPr id="75" name="テキスト ボックス 74"/>
        <xdr:cNvSpPr txBox="1"/>
      </xdr:nvSpPr>
      <xdr:spPr>
        <a:xfrm>
          <a:off x="3225800" y="289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197,335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160033</xdr:rowOff>
    </xdr:from>
    <xdr:to>
      <xdr:col>2</xdr:col>
      <xdr:colOff>692150</xdr:colOff>
      <xdr:row>18</xdr:row>
      <xdr:rowOff>90183</xdr:rowOff>
    </xdr:to>
    <xdr:sp macro="" textlink="">
      <xdr:nvSpPr>
        <xdr:cNvPr id="76" name="円/楕円 75"/>
        <xdr:cNvSpPr/>
      </xdr:nvSpPr>
      <xdr:spPr bwMode="auto">
        <a:xfrm>
          <a:off x="2857500" y="3122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100360</xdr:rowOff>
    </xdr:from>
    <xdr:ext cx="762000" cy="259045"/>
    <xdr:sp macro="" textlink="">
      <xdr:nvSpPr>
        <xdr:cNvPr id="77" name="テキスト ボックス 76"/>
        <xdr:cNvSpPr txBox="1"/>
      </xdr:nvSpPr>
      <xdr:spPr>
        <a:xfrm>
          <a:off x="2527300" y="289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200,993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281404</xdr:rowOff>
    </xdr:from>
    <xdr:to>
      <xdr:col>4</xdr:col>
      <xdr:colOff>1117600</xdr:colOff>
      <xdr:row>33</xdr:row>
      <xdr:rowOff>317546</xdr:rowOff>
    </xdr:to>
    <xdr:cxnSp macro="">
      <xdr:nvCxnSpPr>
        <xdr:cNvPr id="109" name="直線コネクタ 108"/>
        <xdr:cNvCxnSpPr/>
      </xdr:nvCxnSpPr>
      <xdr:spPr bwMode="auto">
        <a:xfrm flipV="1">
          <a:off x="5003800" y="6205954"/>
          <a:ext cx="647700" cy="36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199237</xdr:rowOff>
    </xdr:from>
    <xdr:ext cx="762000" cy="259045"/>
    <xdr:sp macro="" textlink="">
      <xdr:nvSpPr>
        <xdr:cNvPr id="110" name="人口1人当たり決算額の推移平均値テキスト445"/>
        <xdr:cNvSpPr txBox="1"/>
      </xdr:nvSpPr>
      <xdr:spPr>
        <a:xfrm>
          <a:off x="5740400" y="6466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306405</xdr:rowOff>
    </xdr:from>
    <xdr:to>
      <xdr:col>4</xdr:col>
      <xdr:colOff>469900</xdr:colOff>
      <xdr:row>33</xdr:row>
      <xdr:rowOff>317546</xdr:rowOff>
    </xdr:to>
    <xdr:cxnSp macro="">
      <xdr:nvCxnSpPr>
        <xdr:cNvPr id="112" name="直線コネクタ 111"/>
        <xdr:cNvCxnSpPr/>
      </xdr:nvCxnSpPr>
      <xdr:spPr bwMode="auto">
        <a:xfrm>
          <a:off x="4305300" y="6230955"/>
          <a:ext cx="698500" cy="11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262395</xdr:rowOff>
    </xdr:from>
    <xdr:to>
      <xdr:col>4</xdr:col>
      <xdr:colOff>520700</xdr:colOff>
      <xdr:row>35</xdr:row>
      <xdr:rowOff>21095</xdr:rowOff>
    </xdr:to>
    <xdr:sp macro="" textlink="">
      <xdr:nvSpPr>
        <xdr:cNvPr id="113" name="フローチャート : 判断 112"/>
        <xdr:cNvSpPr/>
      </xdr:nvSpPr>
      <xdr:spPr bwMode="auto">
        <a:xfrm>
          <a:off x="4953000" y="6529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5872</xdr:rowOff>
    </xdr:from>
    <xdr:ext cx="736600" cy="259045"/>
    <xdr:sp macro="" textlink="">
      <xdr:nvSpPr>
        <xdr:cNvPr id="114" name="テキスト ボックス 113"/>
        <xdr:cNvSpPr txBox="1"/>
      </xdr:nvSpPr>
      <xdr:spPr>
        <a:xfrm>
          <a:off x="4622800" y="661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275110</xdr:rowOff>
    </xdr:from>
    <xdr:to>
      <xdr:col>3</xdr:col>
      <xdr:colOff>904875</xdr:colOff>
      <xdr:row>33</xdr:row>
      <xdr:rowOff>306405</xdr:rowOff>
    </xdr:to>
    <xdr:cxnSp macro="">
      <xdr:nvCxnSpPr>
        <xdr:cNvPr id="115" name="直線コネクタ 114"/>
        <xdr:cNvCxnSpPr/>
      </xdr:nvCxnSpPr>
      <xdr:spPr bwMode="auto">
        <a:xfrm>
          <a:off x="3606800" y="6199660"/>
          <a:ext cx="698500" cy="3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237485</xdr:rowOff>
    </xdr:from>
    <xdr:to>
      <xdr:col>3</xdr:col>
      <xdr:colOff>955675</xdr:colOff>
      <xdr:row>34</xdr:row>
      <xdr:rowOff>339085</xdr:rowOff>
    </xdr:to>
    <xdr:sp macro="" textlink="">
      <xdr:nvSpPr>
        <xdr:cNvPr id="116" name="フローチャート : 判断 115"/>
        <xdr:cNvSpPr/>
      </xdr:nvSpPr>
      <xdr:spPr bwMode="auto">
        <a:xfrm>
          <a:off x="4254500" y="6504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323862</xdr:rowOff>
    </xdr:from>
    <xdr:ext cx="762000" cy="259045"/>
    <xdr:sp macro="" textlink="">
      <xdr:nvSpPr>
        <xdr:cNvPr id="117" name="テキスト ボックス 116"/>
        <xdr:cNvSpPr txBox="1"/>
      </xdr:nvSpPr>
      <xdr:spPr>
        <a:xfrm>
          <a:off x="3924300" y="659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275110</xdr:rowOff>
    </xdr:from>
    <xdr:to>
      <xdr:col>3</xdr:col>
      <xdr:colOff>206375</xdr:colOff>
      <xdr:row>33</xdr:row>
      <xdr:rowOff>289733</xdr:rowOff>
    </xdr:to>
    <xdr:cxnSp macro="">
      <xdr:nvCxnSpPr>
        <xdr:cNvPr id="118" name="直線コネクタ 117"/>
        <xdr:cNvCxnSpPr/>
      </xdr:nvCxnSpPr>
      <xdr:spPr bwMode="auto">
        <a:xfrm flipV="1">
          <a:off x="2908300" y="6199660"/>
          <a:ext cx="698500" cy="14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218313</xdr:rowOff>
    </xdr:from>
    <xdr:to>
      <xdr:col>3</xdr:col>
      <xdr:colOff>257175</xdr:colOff>
      <xdr:row>34</xdr:row>
      <xdr:rowOff>319913</xdr:rowOff>
    </xdr:to>
    <xdr:sp macro="" textlink="">
      <xdr:nvSpPr>
        <xdr:cNvPr id="119" name="フローチャート : 判断 118"/>
        <xdr:cNvSpPr/>
      </xdr:nvSpPr>
      <xdr:spPr bwMode="auto">
        <a:xfrm>
          <a:off x="3556000" y="6485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304690</xdr:rowOff>
    </xdr:from>
    <xdr:ext cx="762000" cy="259045"/>
    <xdr:sp macro="" textlink="">
      <xdr:nvSpPr>
        <xdr:cNvPr id="120" name="テキスト ボックス 119"/>
        <xdr:cNvSpPr txBox="1"/>
      </xdr:nvSpPr>
      <xdr:spPr>
        <a:xfrm>
          <a:off x="3225800" y="65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190988</xdr:rowOff>
    </xdr:from>
    <xdr:to>
      <xdr:col>2</xdr:col>
      <xdr:colOff>692150</xdr:colOff>
      <xdr:row>34</xdr:row>
      <xdr:rowOff>292588</xdr:rowOff>
    </xdr:to>
    <xdr:sp macro="" textlink="">
      <xdr:nvSpPr>
        <xdr:cNvPr id="121" name="フローチャート : 判断 120"/>
        <xdr:cNvSpPr/>
      </xdr:nvSpPr>
      <xdr:spPr bwMode="auto">
        <a:xfrm>
          <a:off x="2857500" y="6458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277365</xdr:rowOff>
    </xdr:from>
    <xdr:ext cx="762000" cy="259045"/>
    <xdr:sp macro="" textlink="">
      <xdr:nvSpPr>
        <xdr:cNvPr id="122" name="テキスト ボックス 121"/>
        <xdr:cNvSpPr txBox="1"/>
      </xdr:nvSpPr>
      <xdr:spPr>
        <a:xfrm>
          <a:off x="2527300" y="654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230604</xdr:rowOff>
    </xdr:from>
    <xdr:to>
      <xdr:col>5</xdr:col>
      <xdr:colOff>34925</xdr:colOff>
      <xdr:row>33</xdr:row>
      <xdr:rowOff>332204</xdr:rowOff>
    </xdr:to>
    <xdr:sp macro="" textlink="">
      <xdr:nvSpPr>
        <xdr:cNvPr id="128" name="円/楕円 127"/>
        <xdr:cNvSpPr/>
      </xdr:nvSpPr>
      <xdr:spPr bwMode="auto">
        <a:xfrm>
          <a:off x="5600700" y="6155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75681</xdr:rowOff>
    </xdr:from>
    <xdr:ext cx="762000" cy="259045"/>
    <xdr:sp macro="" textlink="">
      <xdr:nvSpPr>
        <xdr:cNvPr id="129" name="人口1人当たり決算額の推移該当値テキスト445"/>
        <xdr:cNvSpPr txBox="1"/>
      </xdr:nvSpPr>
      <xdr:spPr>
        <a:xfrm>
          <a:off x="5740400" y="600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77,237</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266746</xdr:rowOff>
    </xdr:from>
    <xdr:to>
      <xdr:col>4</xdr:col>
      <xdr:colOff>520700</xdr:colOff>
      <xdr:row>34</xdr:row>
      <xdr:rowOff>25446</xdr:rowOff>
    </xdr:to>
    <xdr:sp macro="" textlink="">
      <xdr:nvSpPr>
        <xdr:cNvPr id="130" name="円/楕円 129"/>
        <xdr:cNvSpPr/>
      </xdr:nvSpPr>
      <xdr:spPr bwMode="auto">
        <a:xfrm>
          <a:off x="4953000" y="6191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35623</xdr:rowOff>
    </xdr:from>
    <xdr:ext cx="736600" cy="259045"/>
    <xdr:sp macro="" textlink="">
      <xdr:nvSpPr>
        <xdr:cNvPr id="131" name="テキスト ボックス 130"/>
        <xdr:cNvSpPr txBox="1"/>
      </xdr:nvSpPr>
      <xdr:spPr>
        <a:xfrm>
          <a:off x="4622800" y="5960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72,494</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255605</xdr:rowOff>
    </xdr:from>
    <xdr:to>
      <xdr:col>3</xdr:col>
      <xdr:colOff>955675</xdr:colOff>
      <xdr:row>34</xdr:row>
      <xdr:rowOff>14305</xdr:rowOff>
    </xdr:to>
    <xdr:sp macro="" textlink="">
      <xdr:nvSpPr>
        <xdr:cNvPr id="132" name="円/楕円 131"/>
        <xdr:cNvSpPr/>
      </xdr:nvSpPr>
      <xdr:spPr bwMode="auto">
        <a:xfrm>
          <a:off x="4254500" y="6180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24482</xdr:rowOff>
    </xdr:from>
    <xdr:ext cx="762000" cy="259045"/>
    <xdr:sp macro="" textlink="">
      <xdr:nvSpPr>
        <xdr:cNvPr id="133" name="テキスト ボックス 132"/>
        <xdr:cNvSpPr txBox="1"/>
      </xdr:nvSpPr>
      <xdr:spPr>
        <a:xfrm>
          <a:off x="3924300" y="594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73,956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224310</xdr:rowOff>
    </xdr:from>
    <xdr:to>
      <xdr:col>3</xdr:col>
      <xdr:colOff>257175</xdr:colOff>
      <xdr:row>33</xdr:row>
      <xdr:rowOff>325910</xdr:rowOff>
    </xdr:to>
    <xdr:sp macro="" textlink="">
      <xdr:nvSpPr>
        <xdr:cNvPr id="134" name="円/楕円 133"/>
        <xdr:cNvSpPr/>
      </xdr:nvSpPr>
      <xdr:spPr bwMode="auto">
        <a:xfrm>
          <a:off x="3556000" y="6148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164637</xdr:rowOff>
    </xdr:from>
    <xdr:ext cx="762000" cy="259045"/>
    <xdr:sp macro="" textlink="">
      <xdr:nvSpPr>
        <xdr:cNvPr id="135" name="テキスト ボックス 134"/>
        <xdr:cNvSpPr txBox="1"/>
      </xdr:nvSpPr>
      <xdr:spPr>
        <a:xfrm>
          <a:off x="3225800" y="591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78,063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238933</xdr:rowOff>
    </xdr:from>
    <xdr:to>
      <xdr:col>2</xdr:col>
      <xdr:colOff>692150</xdr:colOff>
      <xdr:row>33</xdr:row>
      <xdr:rowOff>340533</xdr:rowOff>
    </xdr:to>
    <xdr:sp macro="" textlink="">
      <xdr:nvSpPr>
        <xdr:cNvPr id="136" name="円/楕円 135"/>
        <xdr:cNvSpPr/>
      </xdr:nvSpPr>
      <xdr:spPr bwMode="auto">
        <a:xfrm>
          <a:off x="2857500" y="6163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7810</xdr:rowOff>
    </xdr:from>
    <xdr:ext cx="762000" cy="259045"/>
    <xdr:sp macro="" textlink="">
      <xdr:nvSpPr>
        <xdr:cNvPr id="137" name="テキスト ボックス 136"/>
        <xdr:cNvSpPr txBox="1"/>
      </xdr:nvSpPr>
      <xdr:spPr>
        <a:xfrm>
          <a:off x="2527300" y="5932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島根県美郷町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5,103
5,089
282.92
7,637,405
7,414,274
217,118
4,059,831
10,469,383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63.9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92902</xdr:rowOff>
    </xdr:from>
    <xdr:to>
      <xdr:col>6</xdr:col>
      <xdr:colOff>511175</xdr:colOff>
      <xdr:row>37</xdr:row>
      <xdr:rowOff>106938</xdr:rowOff>
    </xdr:to>
    <xdr:cxnSp macro="">
      <xdr:nvCxnSpPr>
        <xdr:cNvPr id="60" name="直線コネクタ 59"/>
        <xdr:cNvCxnSpPr/>
      </xdr:nvCxnSpPr>
      <xdr:spPr>
        <a:xfrm>
          <a:off x="3797300" y="6436552"/>
          <a:ext cx="8382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75369</xdr:rowOff>
    </xdr:from>
    <xdr:ext cx="599010" cy="259045"/>
    <xdr:sp macro="" textlink="">
      <xdr:nvSpPr>
        <xdr:cNvPr id="61" name="人件費平均値テキスト"/>
        <xdr:cNvSpPr txBox="1"/>
      </xdr:nvSpPr>
      <xdr:spPr>
        <a:xfrm>
          <a:off x="4686300" y="6247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92902</xdr:rowOff>
    </xdr:from>
    <xdr:to>
      <xdr:col>5</xdr:col>
      <xdr:colOff>358775</xdr:colOff>
      <xdr:row>37</xdr:row>
      <xdr:rowOff>110190</xdr:rowOff>
    </xdr:to>
    <xdr:cxnSp macro="">
      <xdr:nvCxnSpPr>
        <xdr:cNvPr id="63" name="直線コネクタ 62"/>
        <xdr:cNvCxnSpPr/>
      </xdr:nvCxnSpPr>
      <xdr:spPr>
        <a:xfrm flipV="1">
          <a:off x="2908300" y="6436552"/>
          <a:ext cx="889000" cy="1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126619</xdr:rowOff>
    </xdr:from>
    <xdr:to>
      <xdr:col>5</xdr:col>
      <xdr:colOff>409575</xdr:colOff>
      <xdr:row>38</xdr:row>
      <xdr:rowOff>56769</xdr:rowOff>
    </xdr:to>
    <xdr:sp macro="" textlink="">
      <xdr:nvSpPr>
        <xdr:cNvPr id="64" name="フローチャート : 判断 63"/>
        <xdr:cNvSpPr/>
      </xdr:nvSpPr>
      <xdr:spPr>
        <a:xfrm>
          <a:off x="3746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47896</xdr:rowOff>
    </xdr:from>
    <xdr:ext cx="599010" cy="259045"/>
    <xdr:sp macro="" textlink="">
      <xdr:nvSpPr>
        <xdr:cNvPr id="65" name="テキスト ボックス 64"/>
        <xdr:cNvSpPr txBox="1"/>
      </xdr:nvSpPr>
      <xdr:spPr>
        <a:xfrm>
          <a:off x="3497794" y="656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110190</xdr:rowOff>
    </xdr:from>
    <xdr:to>
      <xdr:col>4</xdr:col>
      <xdr:colOff>155575</xdr:colOff>
      <xdr:row>37</xdr:row>
      <xdr:rowOff>110517</xdr:rowOff>
    </xdr:to>
    <xdr:cxnSp macro="">
      <xdr:nvCxnSpPr>
        <xdr:cNvPr id="66" name="直線コネクタ 65"/>
        <xdr:cNvCxnSpPr/>
      </xdr:nvCxnSpPr>
      <xdr:spPr>
        <a:xfrm flipV="1">
          <a:off x="2019300" y="645384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131077</xdr:rowOff>
    </xdr:from>
    <xdr:to>
      <xdr:col>4</xdr:col>
      <xdr:colOff>206375</xdr:colOff>
      <xdr:row>38</xdr:row>
      <xdr:rowOff>61227</xdr:rowOff>
    </xdr:to>
    <xdr:sp macro="" textlink="">
      <xdr:nvSpPr>
        <xdr:cNvPr id="67" name="フローチャート : 判断 66"/>
        <xdr:cNvSpPr/>
      </xdr:nvSpPr>
      <xdr:spPr>
        <a:xfrm>
          <a:off x="2857500" y="647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52353</xdr:rowOff>
    </xdr:from>
    <xdr:ext cx="599010" cy="259045"/>
    <xdr:sp macro="" textlink="">
      <xdr:nvSpPr>
        <xdr:cNvPr id="68" name="テキスト ボックス 67"/>
        <xdr:cNvSpPr txBox="1"/>
      </xdr:nvSpPr>
      <xdr:spPr>
        <a:xfrm>
          <a:off x="2608794" y="656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102659</xdr:rowOff>
    </xdr:from>
    <xdr:to>
      <xdr:col>2</xdr:col>
      <xdr:colOff>638175</xdr:colOff>
      <xdr:row>37</xdr:row>
      <xdr:rowOff>110517</xdr:rowOff>
    </xdr:to>
    <xdr:cxnSp macro="">
      <xdr:nvCxnSpPr>
        <xdr:cNvPr id="69" name="直線コネクタ 68"/>
        <xdr:cNvCxnSpPr/>
      </xdr:nvCxnSpPr>
      <xdr:spPr>
        <a:xfrm>
          <a:off x="1130300" y="6446309"/>
          <a:ext cx="889000" cy="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130010</xdr:rowOff>
    </xdr:from>
    <xdr:to>
      <xdr:col>3</xdr:col>
      <xdr:colOff>3175</xdr:colOff>
      <xdr:row>38</xdr:row>
      <xdr:rowOff>60160</xdr:rowOff>
    </xdr:to>
    <xdr:sp macro="" textlink="">
      <xdr:nvSpPr>
        <xdr:cNvPr id="70" name="フローチャート : 判断 69"/>
        <xdr:cNvSpPr/>
      </xdr:nvSpPr>
      <xdr:spPr>
        <a:xfrm>
          <a:off x="1968500" y="647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51287</xdr:rowOff>
    </xdr:from>
    <xdr:ext cx="599010" cy="259045"/>
    <xdr:sp macro="" textlink="">
      <xdr:nvSpPr>
        <xdr:cNvPr id="71" name="テキスト ボックス 70"/>
        <xdr:cNvSpPr txBox="1"/>
      </xdr:nvSpPr>
      <xdr:spPr>
        <a:xfrm>
          <a:off x="1719794" y="6566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128892</xdr:rowOff>
    </xdr:from>
    <xdr:to>
      <xdr:col>1</xdr:col>
      <xdr:colOff>485775</xdr:colOff>
      <xdr:row>38</xdr:row>
      <xdr:rowOff>59041</xdr:rowOff>
    </xdr:to>
    <xdr:sp macro="" textlink="">
      <xdr:nvSpPr>
        <xdr:cNvPr id="72" name="フローチャート : 判断 71"/>
        <xdr:cNvSpPr/>
      </xdr:nvSpPr>
      <xdr:spPr>
        <a:xfrm>
          <a:off x="1079500" y="647254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50168</xdr:rowOff>
    </xdr:from>
    <xdr:ext cx="599010" cy="259045"/>
    <xdr:sp macro="" textlink="">
      <xdr:nvSpPr>
        <xdr:cNvPr id="73" name="テキスト ボックス 72"/>
        <xdr:cNvSpPr txBox="1"/>
      </xdr:nvSpPr>
      <xdr:spPr>
        <a:xfrm>
          <a:off x="830794" y="656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56138</xdr:rowOff>
    </xdr:from>
    <xdr:to>
      <xdr:col>6</xdr:col>
      <xdr:colOff>561975</xdr:colOff>
      <xdr:row>37</xdr:row>
      <xdr:rowOff>157738</xdr:rowOff>
    </xdr:to>
    <xdr:sp macro="" textlink="">
      <xdr:nvSpPr>
        <xdr:cNvPr id="79" name="円/楕円 78"/>
        <xdr:cNvSpPr/>
      </xdr:nvSpPr>
      <xdr:spPr>
        <a:xfrm>
          <a:off x="4584700" y="639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34565</xdr:rowOff>
    </xdr:from>
    <xdr:ext cx="599010" cy="259045"/>
    <xdr:sp macro="" textlink="">
      <xdr:nvSpPr>
        <xdr:cNvPr id="80" name="人件費該当値テキスト"/>
        <xdr:cNvSpPr txBox="1"/>
      </xdr:nvSpPr>
      <xdr:spPr>
        <a:xfrm>
          <a:off x="4686300" y="637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147,198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42102</xdr:rowOff>
    </xdr:from>
    <xdr:to>
      <xdr:col>5</xdr:col>
      <xdr:colOff>409575</xdr:colOff>
      <xdr:row>37</xdr:row>
      <xdr:rowOff>143702</xdr:rowOff>
    </xdr:to>
    <xdr:sp macro="" textlink="">
      <xdr:nvSpPr>
        <xdr:cNvPr id="81" name="円/楕円 80"/>
        <xdr:cNvSpPr/>
      </xdr:nvSpPr>
      <xdr:spPr>
        <a:xfrm>
          <a:off x="3746500" y="638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160229</xdr:rowOff>
    </xdr:from>
    <xdr:ext cx="599010" cy="259045"/>
    <xdr:sp macro="" textlink="">
      <xdr:nvSpPr>
        <xdr:cNvPr id="82" name="テキスト ボックス 81"/>
        <xdr:cNvSpPr txBox="1"/>
      </xdr:nvSpPr>
      <xdr:spPr>
        <a:xfrm>
          <a:off x="3497794" y="616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154,566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59390</xdr:rowOff>
    </xdr:from>
    <xdr:to>
      <xdr:col>4</xdr:col>
      <xdr:colOff>206375</xdr:colOff>
      <xdr:row>37</xdr:row>
      <xdr:rowOff>160990</xdr:rowOff>
    </xdr:to>
    <xdr:sp macro="" textlink="">
      <xdr:nvSpPr>
        <xdr:cNvPr id="83" name="円/楕円 82"/>
        <xdr:cNvSpPr/>
      </xdr:nvSpPr>
      <xdr:spPr>
        <a:xfrm>
          <a:off x="2857500" y="64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6067</xdr:rowOff>
    </xdr:from>
    <xdr:ext cx="599010" cy="259045"/>
    <xdr:sp macro="" textlink="">
      <xdr:nvSpPr>
        <xdr:cNvPr id="84" name="テキスト ボックス 83"/>
        <xdr:cNvSpPr txBox="1"/>
      </xdr:nvSpPr>
      <xdr:spPr>
        <a:xfrm>
          <a:off x="2608794" y="6178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145,491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59717</xdr:rowOff>
    </xdr:from>
    <xdr:to>
      <xdr:col>3</xdr:col>
      <xdr:colOff>3175</xdr:colOff>
      <xdr:row>37</xdr:row>
      <xdr:rowOff>161317</xdr:rowOff>
    </xdr:to>
    <xdr:sp macro="" textlink="">
      <xdr:nvSpPr>
        <xdr:cNvPr id="85" name="円/楕円 84"/>
        <xdr:cNvSpPr/>
      </xdr:nvSpPr>
      <xdr:spPr>
        <a:xfrm>
          <a:off x="1968500" y="640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6394</xdr:rowOff>
    </xdr:from>
    <xdr:ext cx="599010" cy="259045"/>
    <xdr:sp macro="" textlink="">
      <xdr:nvSpPr>
        <xdr:cNvPr id="86" name="テキスト ボックス 85"/>
        <xdr:cNvSpPr txBox="1"/>
      </xdr:nvSpPr>
      <xdr:spPr>
        <a:xfrm>
          <a:off x="1719794" y="6178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145,319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51859</xdr:rowOff>
    </xdr:from>
    <xdr:to>
      <xdr:col>1</xdr:col>
      <xdr:colOff>485775</xdr:colOff>
      <xdr:row>37</xdr:row>
      <xdr:rowOff>153459</xdr:rowOff>
    </xdr:to>
    <xdr:sp macro="" textlink="">
      <xdr:nvSpPr>
        <xdr:cNvPr id="87" name="円/楕円 86"/>
        <xdr:cNvSpPr/>
      </xdr:nvSpPr>
      <xdr:spPr>
        <a:xfrm>
          <a:off x="1079500" y="63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169986</xdr:rowOff>
    </xdr:from>
    <xdr:ext cx="599010" cy="259045"/>
    <xdr:sp macro="" textlink="">
      <xdr:nvSpPr>
        <xdr:cNvPr id="88" name="テキスト ボックス 87"/>
        <xdr:cNvSpPr txBox="1"/>
      </xdr:nvSpPr>
      <xdr:spPr>
        <a:xfrm>
          <a:off x="830794" y="617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64240</xdr:rowOff>
    </xdr:from>
    <xdr:to>
      <xdr:col>6</xdr:col>
      <xdr:colOff>511175</xdr:colOff>
      <xdr:row>57</xdr:row>
      <xdr:rowOff>99196</xdr:rowOff>
    </xdr:to>
    <xdr:cxnSp macro="">
      <xdr:nvCxnSpPr>
        <xdr:cNvPr id="113" name="直線コネクタ 112"/>
        <xdr:cNvCxnSpPr/>
      </xdr:nvCxnSpPr>
      <xdr:spPr>
        <a:xfrm flipV="1">
          <a:off x="3797300" y="9836890"/>
          <a:ext cx="838200" cy="3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30680</xdr:rowOff>
    </xdr:from>
    <xdr:ext cx="599010" cy="259045"/>
    <xdr:sp macro="" textlink="">
      <xdr:nvSpPr>
        <xdr:cNvPr id="114" name="物件費平均値テキスト"/>
        <xdr:cNvSpPr txBox="1"/>
      </xdr:nvSpPr>
      <xdr:spPr>
        <a:xfrm>
          <a:off x="4686300" y="9803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99196</xdr:rowOff>
    </xdr:from>
    <xdr:to>
      <xdr:col>5</xdr:col>
      <xdr:colOff>358775</xdr:colOff>
      <xdr:row>57</xdr:row>
      <xdr:rowOff>111440</xdr:rowOff>
    </xdr:to>
    <xdr:cxnSp macro="">
      <xdr:nvCxnSpPr>
        <xdr:cNvPr id="116" name="直線コネクタ 115"/>
        <xdr:cNvCxnSpPr/>
      </xdr:nvCxnSpPr>
      <xdr:spPr>
        <a:xfrm flipV="1">
          <a:off x="2908300" y="9871846"/>
          <a:ext cx="889000" cy="1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84607</xdr:rowOff>
    </xdr:from>
    <xdr:to>
      <xdr:col>5</xdr:col>
      <xdr:colOff>409575</xdr:colOff>
      <xdr:row>58</xdr:row>
      <xdr:rowOff>14757</xdr:rowOff>
    </xdr:to>
    <xdr:sp macro="" textlink="">
      <xdr:nvSpPr>
        <xdr:cNvPr id="117" name="フローチャート : 判断 116"/>
        <xdr:cNvSpPr/>
      </xdr:nvSpPr>
      <xdr:spPr>
        <a:xfrm>
          <a:off x="3746500" y="985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5884</xdr:rowOff>
    </xdr:from>
    <xdr:ext cx="599010" cy="259045"/>
    <xdr:sp macro="" textlink="">
      <xdr:nvSpPr>
        <xdr:cNvPr id="118" name="テキスト ボックス 117"/>
        <xdr:cNvSpPr txBox="1"/>
      </xdr:nvSpPr>
      <xdr:spPr>
        <a:xfrm>
          <a:off x="3497794" y="994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111440</xdr:rowOff>
    </xdr:from>
    <xdr:to>
      <xdr:col>4</xdr:col>
      <xdr:colOff>155575</xdr:colOff>
      <xdr:row>57</xdr:row>
      <xdr:rowOff>115265</xdr:rowOff>
    </xdr:to>
    <xdr:cxnSp macro="">
      <xdr:nvCxnSpPr>
        <xdr:cNvPr id="119" name="直線コネクタ 118"/>
        <xdr:cNvCxnSpPr/>
      </xdr:nvCxnSpPr>
      <xdr:spPr>
        <a:xfrm flipV="1">
          <a:off x="2019300" y="9884090"/>
          <a:ext cx="889000" cy="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92015</xdr:rowOff>
    </xdr:from>
    <xdr:to>
      <xdr:col>4</xdr:col>
      <xdr:colOff>206375</xdr:colOff>
      <xdr:row>58</xdr:row>
      <xdr:rowOff>22165</xdr:rowOff>
    </xdr:to>
    <xdr:sp macro="" textlink="">
      <xdr:nvSpPr>
        <xdr:cNvPr id="120" name="フローチャート : 判断 119"/>
        <xdr:cNvSpPr/>
      </xdr:nvSpPr>
      <xdr:spPr>
        <a:xfrm>
          <a:off x="2857500" y="986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13292</xdr:rowOff>
    </xdr:from>
    <xdr:ext cx="534377" cy="259045"/>
    <xdr:sp macro="" textlink="">
      <xdr:nvSpPr>
        <xdr:cNvPr id="121" name="テキスト ボックス 120"/>
        <xdr:cNvSpPr txBox="1"/>
      </xdr:nvSpPr>
      <xdr:spPr>
        <a:xfrm>
          <a:off x="2641111" y="99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103954</xdr:rowOff>
    </xdr:from>
    <xdr:to>
      <xdr:col>2</xdr:col>
      <xdr:colOff>638175</xdr:colOff>
      <xdr:row>57</xdr:row>
      <xdr:rowOff>115265</xdr:rowOff>
    </xdr:to>
    <xdr:cxnSp macro="">
      <xdr:nvCxnSpPr>
        <xdr:cNvPr id="122" name="直線コネクタ 121"/>
        <xdr:cNvCxnSpPr/>
      </xdr:nvCxnSpPr>
      <xdr:spPr>
        <a:xfrm>
          <a:off x="1130300" y="9876604"/>
          <a:ext cx="889000" cy="1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87525</xdr:rowOff>
    </xdr:from>
    <xdr:to>
      <xdr:col>3</xdr:col>
      <xdr:colOff>3175</xdr:colOff>
      <xdr:row>58</xdr:row>
      <xdr:rowOff>17675</xdr:rowOff>
    </xdr:to>
    <xdr:sp macro="" textlink="">
      <xdr:nvSpPr>
        <xdr:cNvPr id="123" name="フローチャート : 判断 122"/>
        <xdr:cNvSpPr/>
      </xdr:nvSpPr>
      <xdr:spPr>
        <a:xfrm>
          <a:off x="1968500" y="986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8802</xdr:rowOff>
    </xdr:from>
    <xdr:ext cx="599010" cy="259045"/>
    <xdr:sp macro="" textlink="">
      <xdr:nvSpPr>
        <xdr:cNvPr id="124" name="テキスト ボックス 123"/>
        <xdr:cNvSpPr txBox="1"/>
      </xdr:nvSpPr>
      <xdr:spPr>
        <a:xfrm>
          <a:off x="1719794" y="995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95116</xdr:rowOff>
    </xdr:from>
    <xdr:to>
      <xdr:col>1</xdr:col>
      <xdr:colOff>485775</xdr:colOff>
      <xdr:row>58</xdr:row>
      <xdr:rowOff>25266</xdr:rowOff>
    </xdr:to>
    <xdr:sp macro="" textlink="">
      <xdr:nvSpPr>
        <xdr:cNvPr id="125" name="フローチャート : 判断 124"/>
        <xdr:cNvSpPr/>
      </xdr:nvSpPr>
      <xdr:spPr>
        <a:xfrm>
          <a:off x="1079500" y="986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16393</xdr:rowOff>
    </xdr:from>
    <xdr:ext cx="534377" cy="259045"/>
    <xdr:sp macro="" textlink="">
      <xdr:nvSpPr>
        <xdr:cNvPr id="126" name="テキスト ボックス 125"/>
        <xdr:cNvSpPr txBox="1"/>
      </xdr:nvSpPr>
      <xdr:spPr>
        <a:xfrm>
          <a:off x="863111" y="996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13440</xdr:rowOff>
    </xdr:from>
    <xdr:to>
      <xdr:col>6</xdr:col>
      <xdr:colOff>561975</xdr:colOff>
      <xdr:row>57</xdr:row>
      <xdr:rowOff>115040</xdr:rowOff>
    </xdr:to>
    <xdr:sp macro="" textlink="">
      <xdr:nvSpPr>
        <xdr:cNvPr id="132" name="円/楕円 131"/>
        <xdr:cNvSpPr/>
      </xdr:nvSpPr>
      <xdr:spPr>
        <a:xfrm>
          <a:off x="4584700" y="978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144267</xdr:rowOff>
    </xdr:from>
    <xdr:ext cx="599010" cy="259045"/>
    <xdr:sp macro="" textlink="">
      <xdr:nvSpPr>
        <xdr:cNvPr id="133" name="物件費該当値テキスト"/>
        <xdr:cNvSpPr txBox="1"/>
      </xdr:nvSpPr>
      <xdr:spPr>
        <a:xfrm>
          <a:off x="4686300" y="957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232,038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48396</xdr:rowOff>
    </xdr:from>
    <xdr:to>
      <xdr:col>5</xdr:col>
      <xdr:colOff>409575</xdr:colOff>
      <xdr:row>57</xdr:row>
      <xdr:rowOff>149996</xdr:rowOff>
    </xdr:to>
    <xdr:sp macro="" textlink="">
      <xdr:nvSpPr>
        <xdr:cNvPr id="134" name="円/楕円 133"/>
        <xdr:cNvSpPr/>
      </xdr:nvSpPr>
      <xdr:spPr>
        <a:xfrm>
          <a:off x="3746500" y="98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166523</xdr:rowOff>
    </xdr:from>
    <xdr:ext cx="599010" cy="259045"/>
    <xdr:sp macro="" textlink="">
      <xdr:nvSpPr>
        <xdr:cNvPr id="135" name="テキスト ボックス 134"/>
        <xdr:cNvSpPr txBox="1"/>
      </xdr:nvSpPr>
      <xdr:spPr>
        <a:xfrm>
          <a:off x="3497794" y="9596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170,873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60640</xdr:rowOff>
    </xdr:from>
    <xdr:to>
      <xdr:col>4</xdr:col>
      <xdr:colOff>206375</xdr:colOff>
      <xdr:row>57</xdr:row>
      <xdr:rowOff>162240</xdr:rowOff>
    </xdr:to>
    <xdr:sp macro="" textlink="">
      <xdr:nvSpPr>
        <xdr:cNvPr id="136" name="円/楕円 135"/>
        <xdr:cNvSpPr/>
      </xdr:nvSpPr>
      <xdr:spPr>
        <a:xfrm>
          <a:off x="2857500" y="983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7317</xdr:rowOff>
    </xdr:from>
    <xdr:ext cx="599010" cy="259045"/>
    <xdr:sp macro="" textlink="">
      <xdr:nvSpPr>
        <xdr:cNvPr id="137" name="テキスト ボックス 136"/>
        <xdr:cNvSpPr txBox="1"/>
      </xdr:nvSpPr>
      <xdr:spPr>
        <a:xfrm>
          <a:off x="2608794" y="960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64465</xdr:rowOff>
    </xdr:from>
    <xdr:to>
      <xdr:col>3</xdr:col>
      <xdr:colOff>3175</xdr:colOff>
      <xdr:row>57</xdr:row>
      <xdr:rowOff>166065</xdr:rowOff>
    </xdr:to>
    <xdr:sp macro="" textlink="">
      <xdr:nvSpPr>
        <xdr:cNvPr id="138" name="円/楕円 137"/>
        <xdr:cNvSpPr/>
      </xdr:nvSpPr>
      <xdr:spPr>
        <a:xfrm>
          <a:off x="1968500" y="98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11142</xdr:rowOff>
    </xdr:from>
    <xdr:ext cx="599010" cy="259045"/>
    <xdr:sp macro="" textlink="">
      <xdr:nvSpPr>
        <xdr:cNvPr id="139" name="テキスト ボックス 138"/>
        <xdr:cNvSpPr txBox="1"/>
      </xdr:nvSpPr>
      <xdr:spPr>
        <a:xfrm>
          <a:off x="1719794" y="961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142,756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53154</xdr:rowOff>
    </xdr:from>
    <xdr:to>
      <xdr:col>1</xdr:col>
      <xdr:colOff>485775</xdr:colOff>
      <xdr:row>57</xdr:row>
      <xdr:rowOff>154754</xdr:rowOff>
    </xdr:to>
    <xdr:sp macro="" textlink="">
      <xdr:nvSpPr>
        <xdr:cNvPr id="140" name="円/楕円 139"/>
        <xdr:cNvSpPr/>
      </xdr:nvSpPr>
      <xdr:spPr>
        <a:xfrm>
          <a:off x="1079500" y="98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171281</xdr:rowOff>
    </xdr:from>
    <xdr:ext cx="599010" cy="259045"/>
    <xdr:sp macro="" textlink="">
      <xdr:nvSpPr>
        <xdr:cNvPr id="141" name="テキスト ボックス 140"/>
        <xdr:cNvSpPr txBox="1"/>
      </xdr:nvSpPr>
      <xdr:spPr>
        <a:xfrm>
          <a:off x="830794" y="960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129733</xdr:rowOff>
    </xdr:from>
    <xdr:to>
      <xdr:col>6</xdr:col>
      <xdr:colOff>511175</xdr:colOff>
      <xdr:row>78</xdr:row>
      <xdr:rowOff>145385</xdr:rowOff>
    </xdr:to>
    <xdr:cxnSp macro="">
      <xdr:nvCxnSpPr>
        <xdr:cNvPr id="170" name="直線コネクタ 169"/>
        <xdr:cNvCxnSpPr/>
      </xdr:nvCxnSpPr>
      <xdr:spPr>
        <a:xfrm flipV="1">
          <a:off x="3797300" y="13502833"/>
          <a:ext cx="838200" cy="1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83802</xdr:rowOff>
    </xdr:from>
    <xdr:ext cx="534377" cy="259045"/>
    <xdr:sp macro="" textlink="">
      <xdr:nvSpPr>
        <xdr:cNvPr id="171" name="維持補修費平均値テキスト"/>
        <xdr:cNvSpPr txBox="1"/>
      </xdr:nvSpPr>
      <xdr:spPr>
        <a:xfrm>
          <a:off x="4686300" y="1345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145385</xdr:rowOff>
    </xdr:from>
    <xdr:to>
      <xdr:col>5</xdr:col>
      <xdr:colOff>358775</xdr:colOff>
      <xdr:row>78</xdr:row>
      <xdr:rowOff>156590</xdr:rowOff>
    </xdr:to>
    <xdr:cxnSp macro="">
      <xdr:nvCxnSpPr>
        <xdr:cNvPr id="173" name="直線コネクタ 172"/>
        <xdr:cNvCxnSpPr/>
      </xdr:nvCxnSpPr>
      <xdr:spPr>
        <a:xfrm flipV="1">
          <a:off x="2908300" y="13518485"/>
          <a:ext cx="889000" cy="1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135508</xdr:rowOff>
    </xdr:from>
    <xdr:to>
      <xdr:col>5</xdr:col>
      <xdr:colOff>409575</xdr:colOff>
      <xdr:row>79</xdr:row>
      <xdr:rowOff>65658</xdr:rowOff>
    </xdr:to>
    <xdr:sp macro="" textlink="">
      <xdr:nvSpPr>
        <xdr:cNvPr id="174" name="フローチャート : 判断 173"/>
        <xdr:cNvSpPr/>
      </xdr:nvSpPr>
      <xdr:spPr>
        <a:xfrm>
          <a:off x="3746500" y="1350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56785</xdr:rowOff>
    </xdr:from>
    <xdr:ext cx="469744" cy="259045"/>
    <xdr:sp macro="" textlink="">
      <xdr:nvSpPr>
        <xdr:cNvPr id="175" name="テキスト ボックス 174"/>
        <xdr:cNvSpPr txBox="1"/>
      </xdr:nvSpPr>
      <xdr:spPr>
        <a:xfrm>
          <a:off x="3562427" y="1360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156590</xdr:rowOff>
    </xdr:from>
    <xdr:to>
      <xdr:col>4</xdr:col>
      <xdr:colOff>155575</xdr:colOff>
      <xdr:row>79</xdr:row>
      <xdr:rowOff>13060</xdr:rowOff>
    </xdr:to>
    <xdr:cxnSp macro="">
      <xdr:nvCxnSpPr>
        <xdr:cNvPr id="176" name="直線コネクタ 175"/>
        <xdr:cNvCxnSpPr/>
      </xdr:nvCxnSpPr>
      <xdr:spPr>
        <a:xfrm flipV="1">
          <a:off x="2019300" y="13529690"/>
          <a:ext cx="889000" cy="2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137714</xdr:rowOff>
    </xdr:from>
    <xdr:to>
      <xdr:col>4</xdr:col>
      <xdr:colOff>206375</xdr:colOff>
      <xdr:row>79</xdr:row>
      <xdr:rowOff>67864</xdr:rowOff>
    </xdr:to>
    <xdr:sp macro="" textlink="">
      <xdr:nvSpPr>
        <xdr:cNvPr id="177" name="フローチャート : 判断 176"/>
        <xdr:cNvSpPr/>
      </xdr:nvSpPr>
      <xdr:spPr>
        <a:xfrm>
          <a:off x="2857500" y="1351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58991</xdr:rowOff>
    </xdr:from>
    <xdr:ext cx="469744" cy="259045"/>
    <xdr:sp macro="" textlink="">
      <xdr:nvSpPr>
        <xdr:cNvPr id="178" name="テキスト ボックス 177"/>
        <xdr:cNvSpPr txBox="1"/>
      </xdr:nvSpPr>
      <xdr:spPr>
        <a:xfrm>
          <a:off x="2673427" y="1360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166782</xdr:rowOff>
    </xdr:from>
    <xdr:to>
      <xdr:col>2</xdr:col>
      <xdr:colOff>638175</xdr:colOff>
      <xdr:row>79</xdr:row>
      <xdr:rowOff>13060</xdr:rowOff>
    </xdr:to>
    <xdr:cxnSp macro="">
      <xdr:nvCxnSpPr>
        <xdr:cNvPr id="179" name="直線コネクタ 178"/>
        <xdr:cNvCxnSpPr/>
      </xdr:nvCxnSpPr>
      <xdr:spPr>
        <a:xfrm>
          <a:off x="1130300" y="13539882"/>
          <a:ext cx="889000" cy="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137680</xdr:rowOff>
    </xdr:from>
    <xdr:to>
      <xdr:col>3</xdr:col>
      <xdr:colOff>3175</xdr:colOff>
      <xdr:row>79</xdr:row>
      <xdr:rowOff>67830</xdr:rowOff>
    </xdr:to>
    <xdr:sp macro="" textlink="">
      <xdr:nvSpPr>
        <xdr:cNvPr id="180" name="フローチャート : 判断 179"/>
        <xdr:cNvSpPr/>
      </xdr:nvSpPr>
      <xdr:spPr>
        <a:xfrm>
          <a:off x="1968500" y="1351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58957</xdr:rowOff>
    </xdr:from>
    <xdr:ext cx="469744" cy="259045"/>
    <xdr:sp macro="" textlink="">
      <xdr:nvSpPr>
        <xdr:cNvPr id="181" name="テキスト ボックス 180"/>
        <xdr:cNvSpPr txBox="1"/>
      </xdr:nvSpPr>
      <xdr:spPr>
        <a:xfrm>
          <a:off x="1784427" y="1360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138854</xdr:rowOff>
    </xdr:from>
    <xdr:to>
      <xdr:col>1</xdr:col>
      <xdr:colOff>485775</xdr:colOff>
      <xdr:row>79</xdr:row>
      <xdr:rowOff>69004</xdr:rowOff>
    </xdr:to>
    <xdr:sp macro="" textlink="">
      <xdr:nvSpPr>
        <xdr:cNvPr id="182" name="フローチャート : 判断 181"/>
        <xdr:cNvSpPr/>
      </xdr:nvSpPr>
      <xdr:spPr>
        <a:xfrm>
          <a:off x="1079500" y="1351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60131</xdr:rowOff>
    </xdr:from>
    <xdr:ext cx="469744" cy="259045"/>
    <xdr:sp macro="" textlink="">
      <xdr:nvSpPr>
        <xdr:cNvPr id="183" name="テキスト ボックス 182"/>
        <xdr:cNvSpPr txBox="1"/>
      </xdr:nvSpPr>
      <xdr:spPr>
        <a:xfrm>
          <a:off x="895427" y="1360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78933</xdr:rowOff>
    </xdr:from>
    <xdr:to>
      <xdr:col>6</xdr:col>
      <xdr:colOff>561975</xdr:colOff>
      <xdr:row>79</xdr:row>
      <xdr:rowOff>9083</xdr:rowOff>
    </xdr:to>
    <xdr:sp macro="" textlink="">
      <xdr:nvSpPr>
        <xdr:cNvPr id="189" name="円/楕円 188"/>
        <xdr:cNvSpPr/>
      </xdr:nvSpPr>
      <xdr:spPr>
        <a:xfrm>
          <a:off x="4584700" y="134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38310</xdr:rowOff>
    </xdr:from>
    <xdr:ext cx="534377" cy="259045"/>
    <xdr:sp macro="" textlink="">
      <xdr:nvSpPr>
        <xdr:cNvPr id="190" name="維持補修費該当値テキスト"/>
        <xdr:cNvSpPr txBox="1"/>
      </xdr:nvSpPr>
      <xdr:spPr>
        <a:xfrm>
          <a:off x="4686300" y="1323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22,616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94585</xdr:rowOff>
    </xdr:from>
    <xdr:to>
      <xdr:col>5</xdr:col>
      <xdr:colOff>409575</xdr:colOff>
      <xdr:row>79</xdr:row>
      <xdr:rowOff>24735</xdr:rowOff>
    </xdr:to>
    <xdr:sp macro="" textlink="">
      <xdr:nvSpPr>
        <xdr:cNvPr id="191" name="円/楕円 190"/>
        <xdr:cNvSpPr/>
      </xdr:nvSpPr>
      <xdr:spPr>
        <a:xfrm>
          <a:off x="3746500" y="134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41262</xdr:rowOff>
    </xdr:from>
    <xdr:ext cx="534377" cy="259045"/>
    <xdr:sp macro="" textlink="">
      <xdr:nvSpPr>
        <xdr:cNvPr id="192" name="テキスト ボックス 191"/>
        <xdr:cNvSpPr txBox="1"/>
      </xdr:nvSpPr>
      <xdr:spPr>
        <a:xfrm>
          <a:off x="3530111" y="1324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105790</xdr:rowOff>
    </xdr:from>
    <xdr:to>
      <xdr:col>4</xdr:col>
      <xdr:colOff>206375</xdr:colOff>
      <xdr:row>79</xdr:row>
      <xdr:rowOff>35940</xdr:rowOff>
    </xdr:to>
    <xdr:sp macro="" textlink="">
      <xdr:nvSpPr>
        <xdr:cNvPr id="193" name="円/楕円 192"/>
        <xdr:cNvSpPr/>
      </xdr:nvSpPr>
      <xdr:spPr>
        <a:xfrm>
          <a:off x="2857500" y="1347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52467</xdr:rowOff>
    </xdr:from>
    <xdr:ext cx="534377" cy="259045"/>
    <xdr:sp macro="" textlink="">
      <xdr:nvSpPr>
        <xdr:cNvPr id="194" name="テキスト ボックス 193"/>
        <xdr:cNvSpPr txBox="1"/>
      </xdr:nvSpPr>
      <xdr:spPr>
        <a:xfrm>
          <a:off x="2641111" y="1325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133710</xdr:rowOff>
    </xdr:from>
    <xdr:to>
      <xdr:col>3</xdr:col>
      <xdr:colOff>3175</xdr:colOff>
      <xdr:row>79</xdr:row>
      <xdr:rowOff>63860</xdr:rowOff>
    </xdr:to>
    <xdr:sp macro="" textlink="">
      <xdr:nvSpPr>
        <xdr:cNvPr id="195" name="円/楕円 194"/>
        <xdr:cNvSpPr/>
      </xdr:nvSpPr>
      <xdr:spPr>
        <a:xfrm>
          <a:off x="1968500" y="1350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80387</xdr:rowOff>
    </xdr:from>
    <xdr:ext cx="469744" cy="259045"/>
    <xdr:sp macro="" textlink="">
      <xdr:nvSpPr>
        <xdr:cNvPr id="196" name="テキスト ボックス 195"/>
        <xdr:cNvSpPr txBox="1"/>
      </xdr:nvSpPr>
      <xdr:spPr>
        <a:xfrm>
          <a:off x="1784427" y="1328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115982</xdr:rowOff>
    </xdr:from>
    <xdr:to>
      <xdr:col>1</xdr:col>
      <xdr:colOff>485775</xdr:colOff>
      <xdr:row>79</xdr:row>
      <xdr:rowOff>46132</xdr:rowOff>
    </xdr:to>
    <xdr:sp macro="" textlink="">
      <xdr:nvSpPr>
        <xdr:cNvPr id="197" name="円/楕円 196"/>
        <xdr:cNvSpPr/>
      </xdr:nvSpPr>
      <xdr:spPr>
        <a:xfrm>
          <a:off x="1079500" y="1348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62659</xdr:rowOff>
    </xdr:from>
    <xdr:ext cx="534377" cy="259045"/>
    <xdr:sp macro="" textlink="">
      <xdr:nvSpPr>
        <xdr:cNvPr id="198" name="テキスト ボックス 197"/>
        <xdr:cNvSpPr txBox="1"/>
      </xdr:nvSpPr>
      <xdr:spPr>
        <a:xfrm>
          <a:off x="863111" y="132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52211</xdr:rowOff>
    </xdr:from>
    <xdr:to>
      <xdr:col>6</xdr:col>
      <xdr:colOff>511175</xdr:colOff>
      <xdr:row>92</xdr:row>
      <xdr:rowOff>165869</xdr:rowOff>
    </xdr:to>
    <xdr:cxnSp macro="">
      <xdr:nvCxnSpPr>
        <xdr:cNvPr id="229" name="直線コネクタ 228"/>
        <xdr:cNvCxnSpPr/>
      </xdr:nvCxnSpPr>
      <xdr:spPr>
        <a:xfrm>
          <a:off x="3797300" y="15654161"/>
          <a:ext cx="838200" cy="28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63256</xdr:rowOff>
    </xdr:from>
    <xdr:ext cx="534377" cy="259045"/>
    <xdr:sp macro="" textlink="">
      <xdr:nvSpPr>
        <xdr:cNvPr id="230" name="扶助費平均値テキスト"/>
        <xdr:cNvSpPr txBox="1"/>
      </xdr:nvSpPr>
      <xdr:spPr>
        <a:xfrm>
          <a:off x="4686300" y="16351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52211</xdr:rowOff>
    </xdr:from>
    <xdr:to>
      <xdr:col>5</xdr:col>
      <xdr:colOff>358775</xdr:colOff>
      <xdr:row>91</xdr:row>
      <xdr:rowOff>129141</xdr:rowOff>
    </xdr:to>
    <xdr:cxnSp macro="">
      <xdr:nvCxnSpPr>
        <xdr:cNvPr id="232" name="直線コネクタ 231"/>
        <xdr:cNvCxnSpPr/>
      </xdr:nvCxnSpPr>
      <xdr:spPr>
        <a:xfrm flipV="1">
          <a:off x="2908300" y="15654161"/>
          <a:ext cx="889000" cy="7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104618</xdr:rowOff>
    </xdr:from>
    <xdr:to>
      <xdr:col>5</xdr:col>
      <xdr:colOff>409575</xdr:colOff>
      <xdr:row>96</xdr:row>
      <xdr:rowOff>34768</xdr:rowOff>
    </xdr:to>
    <xdr:sp macro="" textlink="">
      <xdr:nvSpPr>
        <xdr:cNvPr id="233" name="フローチャート : 判断 232"/>
        <xdr:cNvSpPr/>
      </xdr:nvSpPr>
      <xdr:spPr>
        <a:xfrm>
          <a:off x="3746500" y="1639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25895</xdr:rowOff>
    </xdr:from>
    <xdr:ext cx="534377" cy="259045"/>
    <xdr:sp macro="" textlink="">
      <xdr:nvSpPr>
        <xdr:cNvPr id="234" name="テキスト ボックス 233"/>
        <xdr:cNvSpPr txBox="1"/>
      </xdr:nvSpPr>
      <xdr:spPr>
        <a:xfrm>
          <a:off x="3530111" y="1648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129141</xdr:rowOff>
    </xdr:from>
    <xdr:to>
      <xdr:col>4</xdr:col>
      <xdr:colOff>155575</xdr:colOff>
      <xdr:row>92</xdr:row>
      <xdr:rowOff>48489</xdr:rowOff>
    </xdr:to>
    <xdr:cxnSp macro="">
      <xdr:nvCxnSpPr>
        <xdr:cNvPr id="235" name="直線コネクタ 234"/>
        <xdr:cNvCxnSpPr/>
      </xdr:nvCxnSpPr>
      <xdr:spPr>
        <a:xfrm flipV="1">
          <a:off x="2019300" y="15731091"/>
          <a:ext cx="889000" cy="9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152930</xdr:rowOff>
    </xdr:from>
    <xdr:to>
      <xdr:col>4</xdr:col>
      <xdr:colOff>206375</xdr:colOff>
      <xdr:row>96</xdr:row>
      <xdr:rowOff>83080</xdr:rowOff>
    </xdr:to>
    <xdr:sp macro="" textlink="">
      <xdr:nvSpPr>
        <xdr:cNvPr id="236" name="フローチャート : 判断 235"/>
        <xdr:cNvSpPr/>
      </xdr:nvSpPr>
      <xdr:spPr>
        <a:xfrm>
          <a:off x="2857500" y="1644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74207</xdr:rowOff>
    </xdr:from>
    <xdr:ext cx="534377" cy="259045"/>
    <xdr:sp macro="" textlink="">
      <xdr:nvSpPr>
        <xdr:cNvPr id="237" name="テキスト ボックス 236"/>
        <xdr:cNvSpPr txBox="1"/>
      </xdr:nvSpPr>
      <xdr:spPr>
        <a:xfrm>
          <a:off x="2641111" y="1653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6023</xdr:rowOff>
    </xdr:from>
    <xdr:to>
      <xdr:col>2</xdr:col>
      <xdr:colOff>638175</xdr:colOff>
      <xdr:row>92</xdr:row>
      <xdr:rowOff>48489</xdr:rowOff>
    </xdr:to>
    <xdr:cxnSp macro="">
      <xdr:nvCxnSpPr>
        <xdr:cNvPr id="238" name="直線コネクタ 237"/>
        <xdr:cNvCxnSpPr/>
      </xdr:nvCxnSpPr>
      <xdr:spPr>
        <a:xfrm>
          <a:off x="1130300" y="15779423"/>
          <a:ext cx="889000" cy="4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1281</xdr:rowOff>
    </xdr:from>
    <xdr:to>
      <xdr:col>3</xdr:col>
      <xdr:colOff>3175</xdr:colOff>
      <xdr:row>96</xdr:row>
      <xdr:rowOff>102881</xdr:rowOff>
    </xdr:to>
    <xdr:sp macro="" textlink="">
      <xdr:nvSpPr>
        <xdr:cNvPr id="239" name="フローチャート : 判断 238"/>
        <xdr:cNvSpPr/>
      </xdr:nvSpPr>
      <xdr:spPr>
        <a:xfrm>
          <a:off x="1968500" y="1646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94008</xdr:rowOff>
    </xdr:from>
    <xdr:ext cx="534377" cy="259045"/>
    <xdr:sp macro="" textlink="">
      <xdr:nvSpPr>
        <xdr:cNvPr id="240" name="テキスト ボックス 239"/>
        <xdr:cNvSpPr txBox="1"/>
      </xdr:nvSpPr>
      <xdr:spPr>
        <a:xfrm>
          <a:off x="1752111" y="1655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168757</xdr:rowOff>
    </xdr:from>
    <xdr:to>
      <xdr:col>1</xdr:col>
      <xdr:colOff>485775</xdr:colOff>
      <xdr:row>96</xdr:row>
      <xdr:rowOff>98907</xdr:rowOff>
    </xdr:to>
    <xdr:sp macro="" textlink="">
      <xdr:nvSpPr>
        <xdr:cNvPr id="241" name="フローチャート : 判断 240"/>
        <xdr:cNvSpPr/>
      </xdr:nvSpPr>
      <xdr:spPr>
        <a:xfrm>
          <a:off x="1079500" y="1645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90034</xdr:rowOff>
    </xdr:from>
    <xdr:ext cx="534377" cy="259045"/>
    <xdr:sp macro="" textlink="">
      <xdr:nvSpPr>
        <xdr:cNvPr id="242" name="テキスト ボックス 241"/>
        <xdr:cNvSpPr txBox="1"/>
      </xdr:nvSpPr>
      <xdr:spPr>
        <a:xfrm>
          <a:off x="863111" y="1654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115069</xdr:rowOff>
    </xdr:from>
    <xdr:to>
      <xdr:col>6</xdr:col>
      <xdr:colOff>561975</xdr:colOff>
      <xdr:row>93</xdr:row>
      <xdr:rowOff>45219</xdr:rowOff>
    </xdr:to>
    <xdr:sp macro="" textlink="">
      <xdr:nvSpPr>
        <xdr:cNvPr id="248" name="円/楕円 247"/>
        <xdr:cNvSpPr/>
      </xdr:nvSpPr>
      <xdr:spPr>
        <a:xfrm>
          <a:off x="4584700" y="158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137946</xdr:rowOff>
    </xdr:from>
    <xdr:ext cx="599010" cy="259045"/>
    <xdr:sp macro="" textlink="">
      <xdr:nvSpPr>
        <xdr:cNvPr id="249" name="扶助費該当値テキスト"/>
        <xdr:cNvSpPr txBox="1"/>
      </xdr:nvSpPr>
      <xdr:spPr>
        <a:xfrm>
          <a:off x="4686300" y="15739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104,096</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1411</xdr:rowOff>
    </xdr:from>
    <xdr:to>
      <xdr:col>5</xdr:col>
      <xdr:colOff>409575</xdr:colOff>
      <xdr:row>91</xdr:row>
      <xdr:rowOff>103011</xdr:rowOff>
    </xdr:to>
    <xdr:sp macro="" textlink="">
      <xdr:nvSpPr>
        <xdr:cNvPr id="250" name="円/楕円 249"/>
        <xdr:cNvSpPr/>
      </xdr:nvSpPr>
      <xdr:spPr>
        <a:xfrm>
          <a:off x="3746500" y="1560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119538</xdr:rowOff>
    </xdr:from>
    <xdr:ext cx="599010" cy="259045"/>
    <xdr:sp macro="" textlink="">
      <xdr:nvSpPr>
        <xdr:cNvPr id="251" name="テキスト ボックス 250"/>
        <xdr:cNvSpPr txBox="1"/>
      </xdr:nvSpPr>
      <xdr:spPr>
        <a:xfrm>
          <a:off x="3497794" y="1537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130,287</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78341</xdr:rowOff>
    </xdr:from>
    <xdr:to>
      <xdr:col>4</xdr:col>
      <xdr:colOff>206375</xdr:colOff>
      <xdr:row>92</xdr:row>
      <xdr:rowOff>8491</xdr:rowOff>
    </xdr:to>
    <xdr:sp macro="" textlink="">
      <xdr:nvSpPr>
        <xdr:cNvPr id="252" name="円/楕円 251"/>
        <xdr:cNvSpPr/>
      </xdr:nvSpPr>
      <xdr:spPr>
        <a:xfrm>
          <a:off x="2857500" y="1568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25018</xdr:rowOff>
    </xdr:from>
    <xdr:ext cx="599010" cy="259045"/>
    <xdr:sp macro="" textlink="">
      <xdr:nvSpPr>
        <xdr:cNvPr id="253" name="テキスト ボックス 252"/>
        <xdr:cNvSpPr txBox="1"/>
      </xdr:nvSpPr>
      <xdr:spPr>
        <a:xfrm>
          <a:off x="2608794" y="1545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123,220</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169139</xdr:rowOff>
    </xdr:from>
    <xdr:to>
      <xdr:col>3</xdr:col>
      <xdr:colOff>3175</xdr:colOff>
      <xdr:row>92</xdr:row>
      <xdr:rowOff>99289</xdr:rowOff>
    </xdr:to>
    <xdr:sp macro="" textlink="">
      <xdr:nvSpPr>
        <xdr:cNvPr id="254" name="円/楕円 253"/>
        <xdr:cNvSpPr/>
      </xdr:nvSpPr>
      <xdr:spPr>
        <a:xfrm>
          <a:off x="1968500" y="1577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115816</xdr:rowOff>
    </xdr:from>
    <xdr:ext cx="599010" cy="259045"/>
    <xdr:sp macro="" textlink="">
      <xdr:nvSpPr>
        <xdr:cNvPr id="255" name="テキスト ボックス 254"/>
        <xdr:cNvSpPr txBox="1"/>
      </xdr:nvSpPr>
      <xdr:spPr>
        <a:xfrm>
          <a:off x="1719794" y="1554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114,879</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126673</xdr:rowOff>
    </xdr:from>
    <xdr:to>
      <xdr:col>1</xdr:col>
      <xdr:colOff>485775</xdr:colOff>
      <xdr:row>92</xdr:row>
      <xdr:rowOff>56823</xdr:rowOff>
    </xdr:to>
    <xdr:sp macro="" textlink="">
      <xdr:nvSpPr>
        <xdr:cNvPr id="256" name="円/楕円 255"/>
        <xdr:cNvSpPr/>
      </xdr:nvSpPr>
      <xdr:spPr>
        <a:xfrm>
          <a:off x="1079500" y="1572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73350</xdr:rowOff>
    </xdr:from>
    <xdr:ext cx="599010" cy="259045"/>
    <xdr:sp macro="" textlink="">
      <xdr:nvSpPr>
        <xdr:cNvPr id="257" name="テキスト ボックス 256"/>
        <xdr:cNvSpPr txBox="1"/>
      </xdr:nvSpPr>
      <xdr:spPr>
        <a:xfrm>
          <a:off x="830794" y="1550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126482</xdr:rowOff>
    </xdr:from>
    <xdr:to>
      <xdr:col>15</xdr:col>
      <xdr:colOff>180975</xdr:colOff>
      <xdr:row>36</xdr:row>
      <xdr:rowOff>144670</xdr:rowOff>
    </xdr:to>
    <xdr:cxnSp macro="">
      <xdr:nvCxnSpPr>
        <xdr:cNvPr id="284" name="直線コネクタ 283"/>
        <xdr:cNvCxnSpPr/>
      </xdr:nvCxnSpPr>
      <xdr:spPr>
        <a:xfrm flipV="1">
          <a:off x="9639300" y="6298682"/>
          <a:ext cx="838200" cy="1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115964</xdr:rowOff>
    </xdr:from>
    <xdr:ext cx="599010" cy="259045"/>
    <xdr:sp macro="" textlink="">
      <xdr:nvSpPr>
        <xdr:cNvPr id="285" name="補助費等平均値テキスト"/>
        <xdr:cNvSpPr txBox="1"/>
      </xdr:nvSpPr>
      <xdr:spPr>
        <a:xfrm>
          <a:off x="10528300" y="6288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144670</xdr:rowOff>
    </xdr:from>
    <xdr:to>
      <xdr:col>14</xdr:col>
      <xdr:colOff>28575</xdr:colOff>
      <xdr:row>36</xdr:row>
      <xdr:rowOff>153953</xdr:rowOff>
    </xdr:to>
    <xdr:cxnSp macro="">
      <xdr:nvCxnSpPr>
        <xdr:cNvPr id="287" name="直線コネクタ 286"/>
        <xdr:cNvCxnSpPr/>
      </xdr:nvCxnSpPr>
      <xdr:spPr>
        <a:xfrm flipV="1">
          <a:off x="8750300" y="6316870"/>
          <a:ext cx="8890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51974</xdr:rowOff>
    </xdr:from>
    <xdr:to>
      <xdr:col>14</xdr:col>
      <xdr:colOff>79375</xdr:colOff>
      <xdr:row>37</xdr:row>
      <xdr:rowOff>153574</xdr:rowOff>
    </xdr:to>
    <xdr:sp macro="" textlink="">
      <xdr:nvSpPr>
        <xdr:cNvPr id="288" name="フローチャート : 判断 287"/>
        <xdr:cNvSpPr/>
      </xdr:nvSpPr>
      <xdr:spPr>
        <a:xfrm>
          <a:off x="9588500" y="639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144701</xdr:rowOff>
    </xdr:from>
    <xdr:ext cx="534377" cy="259045"/>
    <xdr:sp macro="" textlink="">
      <xdr:nvSpPr>
        <xdr:cNvPr id="289" name="テキスト ボックス 288"/>
        <xdr:cNvSpPr txBox="1"/>
      </xdr:nvSpPr>
      <xdr:spPr>
        <a:xfrm>
          <a:off x="9372111" y="648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112120</xdr:rowOff>
    </xdr:from>
    <xdr:to>
      <xdr:col>12</xdr:col>
      <xdr:colOff>511175</xdr:colOff>
      <xdr:row>36</xdr:row>
      <xdr:rowOff>153953</xdr:rowOff>
    </xdr:to>
    <xdr:cxnSp macro="">
      <xdr:nvCxnSpPr>
        <xdr:cNvPr id="290" name="直線コネクタ 289"/>
        <xdr:cNvCxnSpPr/>
      </xdr:nvCxnSpPr>
      <xdr:spPr>
        <a:xfrm>
          <a:off x="7861300" y="6284320"/>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64476</xdr:rowOff>
    </xdr:from>
    <xdr:to>
      <xdr:col>12</xdr:col>
      <xdr:colOff>561975</xdr:colOff>
      <xdr:row>37</xdr:row>
      <xdr:rowOff>166077</xdr:rowOff>
    </xdr:to>
    <xdr:sp macro="" textlink="">
      <xdr:nvSpPr>
        <xdr:cNvPr id="291" name="フローチャート : 判断 290"/>
        <xdr:cNvSpPr/>
      </xdr:nvSpPr>
      <xdr:spPr>
        <a:xfrm>
          <a:off x="8699500" y="64081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157204</xdr:rowOff>
    </xdr:from>
    <xdr:ext cx="534377" cy="259045"/>
    <xdr:sp macro="" textlink="">
      <xdr:nvSpPr>
        <xdr:cNvPr id="292" name="テキスト ボックス 291"/>
        <xdr:cNvSpPr txBox="1"/>
      </xdr:nvSpPr>
      <xdr:spPr>
        <a:xfrm>
          <a:off x="8483111" y="65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112120</xdr:rowOff>
    </xdr:from>
    <xdr:to>
      <xdr:col>11</xdr:col>
      <xdr:colOff>307975</xdr:colOff>
      <xdr:row>37</xdr:row>
      <xdr:rowOff>9300</xdr:rowOff>
    </xdr:to>
    <xdr:cxnSp macro="">
      <xdr:nvCxnSpPr>
        <xdr:cNvPr id="293" name="直線コネクタ 292"/>
        <xdr:cNvCxnSpPr/>
      </xdr:nvCxnSpPr>
      <xdr:spPr>
        <a:xfrm flipV="1">
          <a:off x="6972300" y="6284320"/>
          <a:ext cx="889000" cy="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68854</xdr:rowOff>
    </xdr:from>
    <xdr:to>
      <xdr:col>11</xdr:col>
      <xdr:colOff>358775</xdr:colOff>
      <xdr:row>37</xdr:row>
      <xdr:rowOff>170454</xdr:rowOff>
    </xdr:to>
    <xdr:sp macro="" textlink="">
      <xdr:nvSpPr>
        <xdr:cNvPr id="294" name="フローチャート : 判断 293"/>
        <xdr:cNvSpPr/>
      </xdr:nvSpPr>
      <xdr:spPr>
        <a:xfrm>
          <a:off x="7810500" y="641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161581</xdr:rowOff>
    </xdr:from>
    <xdr:ext cx="534377" cy="259045"/>
    <xdr:sp macro="" textlink="">
      <xdr:nvSpPr>
        <xdr:cNvPr id="295" name="テキスト ボックス 294"/>
        <xdr:cNvSpPr txBox="1"/>
      </xdr:nvSpPr>
      <xdr:spPr>
        <a:xfrm>
          <a:off x="7594111" y="650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79392</xdr:rowOff>
    </xdr:from>
    <xdr:to>
      <xdr:col>10</xdr:col>
      <xdr:colOff>155575</xdr:colOff>
      <xdr:row>38</xdr:row>
      <xdr:rowOff>9542</xdr:rowOff>
    </xdr:to>
    <xdr:sp macro="" textlink="">
      <xdr:nvSpPr>
        <xdr:cNvPr id="296" name="フローチャート : 判断 295"/>
        <xdr:cNvSpPr/>
      </xdr:nvSpPr>
      <xdr:spPr>
        <a:xfrm>
          <a:off x="6921500" y="64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670</xdr:rowOff>
    </xdr:from>
    <xdr:ext cx="534377" cy="259045"/>
    <xdr:sp macro="" textlink="">
      <xdr:nvSpPr>
        <xdr:cNvPr id="297" name="テキスト ボックス 296"/>
        <xdr:cNvSpPr txBox="1"/>
      </xdr:nvSpPr>
      <xdr:spPr>
        <a:xfrm>
          <a:off x="6705111" y="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75682</xdr:rowOff>
    </xdr:from>
    <xdr:to>
      <xdr:col>15</xdr:col>
      <xdr:colOff>231775</xdr:colOff>
      <xdr:row>37</xdr:row>
      <xdr:rowOff>5832</xdr:rowOff>
    </xdr:to>
    <xdr:sp macro="" textlink="">
      <xdr:nvSpPr>
        <xdr:cNvPr id="303" name="円/楕円 302"/>
        <xdr:cNvSpPr/>
      </xdr:nvSpPr>
      <xdr:spPr>
        <a:xfrm>
          <a:off x="10426700" y="62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98559</xdr:rowOff>
    </xdr:from>
    <xdr:ext cx="599010" cy="259045"/>
    <xdr:sp macro="" textlink="">
      <xdr:nvSpPr>
        <xdr:cNvPr id="304" name="補助費等該当値テキスト"/>
        <xdr:cNvSpPr txBox="1"/>
      </xdr:nvSpPr>
      <xdr:spPr>
        <a:xfrm>
          <a:off x="10528300" y="609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155,782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93870</xdr:rowOff>
    </xdr:from>
    <xdr:to>
      <xdr:col>14</xdr:col>
      <xdr:colOff>79375</xdr:colOff>
      <xdr:row>37</xdr:row>
      <xdr:rowOff>24020</xdr:rowOff>
    </xdr:to>
    <xdr:sp macro="" textlink="">
      <xdr:nvSpPr>
        <xdr:cNvPr id="305" name="円/楕円 304"/>
        <xdr:cNvSpPr/>
      </xdr:nvSpPr>
      <xdr:spPr>
        <a:xfrm>
          <a:off x="9588500" y="626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40547</xdr:rowOff>
    </xdr:from>
    <xdr:ext cx="599010" cy="259045"/>
    <xdr:sp macro="" textlink="">
      <xdr:nvSpPr>
        <xdr:cNvPr id="306" name="テキスト ボックス 305"/>
        <xdr:cNvSpPr txBox="1"/>
      </xdr:nvSpPr>
      <xdr:spPr>
        <a:xfrm>
          <a:off x="9339794" y="60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147,826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103153</xdr:rowOff>
    </xdr:from>
    <xdr:to>
      <xdr:col>12</xdr:col>
      <xdr:colOff>561975</xdr:colOff>
      <xdr:row>37</xdr:row>
      <xdr:rowOff>33303</xdr:rowOff>
    </xdr:to>
    <xdr:sp macro="" textlink="">
      <xdr:nvSpPr>
        <xdr:cNvPr id="307" name="円/楕円 306"/>
        <xdr:cNvSpPr/>
      </xdr:nvSpPr>
      <xdr:spPr>
        <a:xfrm>
          <a:off x="8699500" y="627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49830</xdr:rowOff>
    </xdr:from>
    <xdr:ext cx="599010" cy="259045"/>
    <xdr:sp macro="" textlink="">
      <xdr:nvSpPr>
        <xdr:cNvPr id="308" name="テキスト ボックス 307"/>
        <xdr:cNvSpPr txBox="1"/>
      </xdr:nvSpPr>
      <xdr:spPr>
        <a:xfrm>
          <a:off x="8450794" y="60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143,765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61320</xdr:rowOff>
    </xdr:from>
    <xdr:to>
      <xdr:col>11</xdr:col>
      <xdr:colOff>358775</xdr:colOff>
      <xdr:row>36</xdr:row>
      <xdr:rowOff>162920</xdr:rowOff>
    </xdr:to>
    <xdr:sp macro="" textlink="">
      <xdr:nvSpPr>
        <xdr:cNvPr id="309" name="円/楕円 308"/>
        <xdr:cNvSpPr/>
      </xdr:nvSpPr>
      <xdr:spPr>
        <a:xfrm>
          <a:off x="7810500" y="623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7997</xdr:rowOff>
    </xdr:from>
    <xdr:ext cx="599010" cy="259045"/>
    <xdr:sp macro="" textlink="">
      <xdr:nvSpPr>
        <xdr:cNvPr id="310" name="テキスト ボックス 309"/>
        <xdr:cNvSpPr txBox="1"/>
      </xdr:nvSpPr>
      <xdr:spPr>
        <a:xfrm>
          <a:off x="7561794" y="600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162,065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129950</xdr:rowOff>
    </xdr:from>
    <xdr:to>
      <xdr:col>10</xdr:col>
      <xdr:colOff>155575</xdr:colOff>
      <xdr:row>37</xdr:row>
      <xdr:rowOff>60100</xdr:rowOff>
    </xdr:to>
    <xdr:sp macro="" textlink="">
      <xdr:nvSpPr>
        <xdr:cNvPr id="311" name="円/楕円 310"/>
        <xdr:cNvSpPr/>
      </xdr:nvSpPr>
      <xdr:spPr>
        <a:xfrm>
          <a:off x="6921500" y="630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76627</xdr:rowOff>
    </xdr:from>
    <xdr:ext cx="599010" cy="259045"/>
    <xdr:sp macro="" textlink="">
      <xdr:nvSpPr>
        <xdr:cNvPr id="312" name="テキスト ボックス 311"/>
        <xdr:cNvSpPr txBox="1"/>
      </xdr:nvSpPr>
      <xdr:spPr>
        <a:xfrm>
          <a:off x="6672794" y="607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9930</xdr:rowOff>
    </xdr:from>
    <xdr:to>
      <xdr:col>15</xdr:col>
      <xdr:colOff>180975</xdr:colOff>
      <xdr:row>57</xdr:row>
      <xdr:rowOff>102166</xdr:rowOff>
    </xdr:to>
    <xdr:cxnSp macro="">
      <xdr:nvCxnSpPr>
        <xdr:cNvPr id="337" name="直線コネクタ 336"/>
        <xdr:cNvCxnSpPr/>
      </xdr:nvCxnSpPr>
      <xdr:spPr>
        <a:xfrm flipV="1">
          <a:off x="9639300" y="9782580"/>
          <a:ext cx="838200" cy="9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155887</xdr:rowOff>
    </xdr:from>
    <xdr:ext cx="599010" cy="259045"/>
    <xdr:sp macro="" textlink="">
      <xdr:nvSpPr>
        <xdr:cNvPr id="338" name="普通建設事業費平均値テキスト"/>
        <xdr:cNvSpPr txBox="1"/>
      </xdr:nvSpPr>
      <xdr:spPr>
        <a:xfrm>
          <a:off x="10528300" y="9757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45314</xdr:rowOff>
    </xdr:from>
    <xdr:to>
      <xdr:col>14</xdr:col>
      <xdr:colOff>28575</xdr:colOff>
      <xdr:row>57</xdr:row>
      <xdr:rowOff>102166</xdr:rowOff>
    </xdr:to>
    <xdr:cxnSp macro="">
      <xdr:nvCxnSpPr>
        <xdr:cNvPr id="340" name="直線コネクタ 339"/>
        <xdr:cNvCxnSpPr/>
      </xdr:nvCxnSpPr>
      <xdr:spPr>
        <a:xfrm>
          <a:off x="8750300" y="9817964"/>
          <a:ext cx="889000" cy="5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77650</xdr:rowOff>
    </xdr:from>
    <xdr:to>
      <xdr:col>14</xdr:col>
      <xdr:colOff>79375</xdr:colOff>
      <xdr:row>58</xdr:row>
      <xdr:rowOff>7800</xdr:rowOff>
    </xdr:to>
    <xdr:sp macro="" textlink="">
      <xdr:nvSpPr>
        <xdr:cNvPr id="341" name="フローチャート : 判断 340"/>
        <xdr:cNvSpPr/>
      </xdr:nvSpPr>
      <xdr:spPr>
        <a:xfrm>
          <a:off x="9588500" y="985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170377</xdr:rowOff>
    </xdr:from>
    <xdr:ext cx="599010" cy="259045"/>
    <xdr:sp macro="" textlink="">
      <xdr:nvSpPr>
        <xdr:cNvPr id="342" name="テキスト ボックス 341"/>
        <xdr:cNvSpPr txBox="1"/>
      </xdr:nvSpPr>
      <xdr:spPr>
        <a:xfrm>
          <a:off x="9339794" y="994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28429</xdr:rowOff>
    </xdr:from>
    <xdr:to>
      <xdr:col>12</xdr:col>
      <xdr:colOff>511175</xdr:colOff>
      <xdr:row>57</xdr:row>
      <xdr:rowOff>45314</xdr:rowOff>
    </xdr:to>
    <xdr:cxnSp macro="">
      <xdr:nvCxnSpPr>
        <xdr:cNvPr id="343" name="直線コネクタ 342"/>
        <xdr:cNvCxnSpPr/>
      </xdr:nvCxnSpPr>
      <xdr:spPr>
        <a:xfrm>
          <a:off x="7861300" y="9801079"/>
          <a:ext cx="889000" cy="1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77657</xdr:rowOff>
    </xdr:from>
    <xdr:to>
      <xdr:col>12</xdr:col>
      <xdr:colOff>561975</xdr:colOff>
      <xdr:row>58</xdr:row>
      <xdr:rowOff>7807</xdr:rowOff>
    </xdr:to>
    <xdr:sp macro="" textlink="">
      <xdr:nvSpPr>
        <xdr:cNvPr id="344" name="フローチャート : 判断 343"/>
        <xdr:cNvSpPr/>
      </xdr:nvSpPr>
      <xdr:spPr>
        <a:xfrm>
          <a:off x="8699500" y="98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170384</xdr:rowOff>
    </xdr:from>
    <xdr:ext cx="599010" cy="259045"/>
    <xdr:sp macro="" textlink="">
      <xdr:nvSpPr>
        <xdr:cNvPr id="345" name="テキスト ボックス 344"/>
        <xdr:cNvSpPr txBox="1"/>
      </xdr:nvSpPr>
      <xdr:spPr>
        <a:xfrm>
          <a:off x="8450794" y="994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28429</xdr:rowOff>
    </xdr:from>
    <xdr:to>
      <xdr:col>11</xdr:col>
      <xdr:colOff>307975</xdr:colOff>
      <xdr:row>57</xdr:row>
      <xdr:rowOff>61447</xdr:rowOff>
    </xdr:to>
    <xdr:cxnSp macro="">
      <xdr:nvCxnSpPr>
        <xdr:cNvPr id="346" name="直線コネクタ 345"/>
        <xdr:cNvCxnSpPr/>
      </xdr:nvCxnSpPr>
      <xdr:spPr>
        <a:xfrm flipV="1">
          <a:off x="6972300" y="9801079"/>
          <a:ext cx="889000" cy="3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91856</xdr:rowOff>
    </xdr:from>
    <xdr:to>
      <xdr:col>11</xdr:col>
      <xdr:colOff>358775</xdr:colOff>
      <xdr:row>58</xdr:row>
      <xdr:rowOff>22006</xdr:rowOff>
    </xdr:to>
    <xdr:sp macro="" textlink="">
      <xdr:nvSpPr>
        <xdr:cNvPr id="347" name="フローチャート : 判断 346"/>
        <xdr:cNvSpPr/>
      </xdr:nvSpPr>
      <xdr:spPr>
        <a:xfrm>
          <a:off x="7810500" y="986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13133</xdr:rowOff>
    </xdr:from>
    <xdr:ext cx="534377" cy="259045"/>
    <xdr:sp macro="" textlink="">
      <xdr:nvSpPr>
        <xdr:cNvPr id="348" name="テキスト ボックス 347"/>
        <xdr:cNvSpPr txBox="1"/>
      </xdr:nvSpPr>
      <xdr:spPr>
        <a:xfrm>
          <a:off x="7594111" y="995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93460</xdr:rowOff>
    </xdr:from>
    <xdr:to>
      <xdr:col>10</xdr:col>
      <xdr:colOff>155575</xdr:colOff>
      <xdr:row>58</xdr:row>
      <xdr:rowOff>23610</xdr:rowOff>
    </xdr:to>
    <xdr:sp macro="" textlink="">
      <xdr:nvSpPr>
        <xdr:cNvPr id="349" name="フローチャート : 判断 348"/>
        <xdr:cNvSpPr/>
      </xdr:nvSpPr>
      <xdr:spPr>
        <a:xfrm>
          <a:off x="6921500" y="986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14737</xdr:rowOff>
    </xdr:from>
    <xdr:ext cx="534377" cy="259045"/>
    <xdr:sp macro="" textlink="">
      <xdr:nvSpPr>
        <xdr:cNvPr id="350" name="テキスト ボックス 349"/>
        <xdr:cNvSpPr txBox="1"/>
      </xdr:nvSpPr>
      <xdr:spPr>
        <a:xfrm>
          <a:off x="6705111" y="995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130580</xdr:rowOff>
    </xdr:from>
    <xdr:to>
      <xdr:col>15</xdr:col>
      <xdr:colOff>231775</xdr:colOff>
      <xdr:row>57</xdr:row>
      <xdr:rowOff>60730</xdr:rowOff>
    </xdr:to>
    <xdr:sp macro="" textlink="">
      <xdr:nvSpPr>
        <xdr:cNvPr id="356" name="円/楕円 355"/>
        <xdr:cNvSpPr/>
      </xdr:nvSpPr>
      <xdr:spPr>
        <a:xfrm>
          <a:off x="10426700" y="97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153457</xdr:rowOff>
    </xdr:from>
    <xdr:ext cx="599010" cy="259045"/>
    <xdr:sp macro="" textlink="">
      <xdr:nvSpPr>
        <xdr:cNvPr id="357" name="普通建設事業費該当値テキスト"/>
        <xdr:cNvSpPr txBox="1"/>
      </xdr:nvSpPr>
      <xdr:spPr>
        <a:xfrm>
          <a:off x="10528300" y="95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327,070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51366</xdr:rowOff>
    </xdr:from>
    <xdr:to>
      <xdr:col>14</xdr:col>
      <xdr:colOff>79375</xdr:colOff>
      <xdr:row>57</xdr:row>
      <xdr:rowOff>152966</xdr:rowOff>
    </xdr:to>
    <xdr:sp macro="" textlink="">
      <xdr:nvSpPr>
        <xdr:cNvPr id="358" name="円/楕円 357"/>
        <xdr:cNvSpPr/>
      </xdr:nvSpPr>
      <xdr:spPr>
        <a:xfrm>
          <a:off x="9588500" y="982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169493</xdr:rowOff>
    </xdr:from>
    <xdr:ext cx="599010" cy="259045"/>
    <xdr:sp macro="" textlink="">
      <xdr:nvSpPr>
        <xdr:cNvPr id="359" name="テキスト ボックス 358"/>
        <xdr:cNvSpPr txBox="1"/>
      </xdr:nvSpPr>
      <xdr:spPr>
        <a:xfrm>
          <a:off x="9339794" y="959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165,676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165964</xdr:rowOff>
    </xdr:from>
    <xdr:to>
      <xdr:col>12</xdr:col>
      <xdr:colOff>561975</xdr:colOff>
      <xdr:row>57</xdr:row>
      <xdr:rowOff>96114</xdr:rowOff>
    </xdr:to>
    <xdr:sp macro="" textlink="">
      <xdr:nvSpPr>
        <xdr:cNvPr id="360" name="円/楕円 359"/>
        <xdr:cNvSpPr/>
      </xdr:nvSpPr>
      <xdr:spPr>
        <a:xfrm>
          <a:off x="8699500" y="976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112641</xdr:rowOff>
    </xdr:from>
    <xdr:ext cx="599010" cy="259045"/>
    <xdr:sp macro="" textlink="">
      <xdr:nvSpPr>
        <xdr:cNvPr id="361" name="テキスト ボックス 360"/>
        <xdr:cNvSpPr txBox="1"/>
      </xdr:nvSpPr>
      <xdr:spPr>
        <a:xfrm>
          <a:off x="8450794" y="954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265,156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149079</xdr:rowOff>
    </xdr:from>
    <xdr:to>
      <xdr:col>11</xdr:col>
      <xdr:colOff>358775</xdr:colOff>
      <xdr:row>57</xdr:row>
      <xdr:rowOff>79229</xdr:rowOff>
    </xdr:to>
    <xdr:sp macro="" textlink="">
      <xdr:nvSpPr>
        <xdr:cNvPr id="362" name="円/楕円 361"/>
        <xdr:cNvSpPr/>
      </xdr:nvSpPr>
      <xdr:spPr>
        <a:xfrm>
          <a:off x="7810500" y="97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95756</xdr:rowOff>
    </xdr:from>
    <xdr:ext cx="599010" cy="259045"/>
    <xdr:sp macro="" textlink="">
      <xdr:nvSpPr>
        <xdr:cNvPr id="363" name="テキスト ボックス 362"/>
        <xdr:cNvSpPr txBox="1"/>
      </xdr:nvSpPr>
      <xdr:spPr>
        <a:xfrm>
          <a:off x="7561794" y="952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294,700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10647</xdr:rowOff>
    </xdr:from>
    <xdr:to>
      <xdr:col>10</xdr:col>
      <xdr:colOff>155575</xdr:colOff>
      <xdr:row>57</xdr:row>
      <xdr:rowOff>112247</xdr:rowOff>
    </xdr:to>
    <xdr:sp macro="" textlink="">
      <xdr:nvSpPr>
        <xdr:cNvPr id="364" name="円/楕円 363"/>
        <xdr:cNvSpPr/>
      </xdr:nvSpPr>
      <xdr:spPr>
        <a:xfrm>
          <a:off x="6921500" y="978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128774</xdr:rowOff>
    </xdr:from>
    <xdr:ext cx="599010" cy="259045"/>
    <xdr:sp macro="" textlink="">
      <xdr:nvSpPr>
        <xdr:cNvPr id="365" name="テキスト ボックス 364"/>
        <xdr:cNvSpPr txBox="1"/>
      </xdr:nvSpPr>
      <xdr:spPr>
        <a:xfrm>
          <a:off x="6672794" y="955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44,267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27870</xdr:rowOff>
    </xdr:from>
    <xdr:to>
      <xdr:col>15</xdr:col>
      <xdr:colOff>180975</xdr:colOff>
      <xdr:row>78</xdr:row>
      <xdr:rowOff>39309</xdr:rowOff>
    </xdr:to>
    <xdr:cxnSp macro="">
      <xdr:nvCxnSpPr>
        <xdr:cNvPr id="394" name="直線コネクタ 393"/>
        <xdr:cNvCxnSpPr/>
      </xdr:nvCxnSpPr>
      <xdr:spPr>
        <a:xfrm flipV="1">
          <a:off x="9639300" y="13229520"/>
          <a:ext cx="838200" cy="18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11851</xdr:rowOff>
    </xdr:from>
    <xdr:ext cx="599010" cy="259045"/>
    <xdr:sp macro="" textlink="">
      <xdr:nvSpPr>
        <xdr:cNvPr id="395" name="普通建設事業費 （ うち新規整備　）平均値テキスト"/>
        <xdr:cNvSpPr txBox="1"/>
      </xdr:nvSpPr>
      <xdr:spPr>
        <a:xfrm>
          <a:off x="10528300" y="1338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96596</xdr:rowOff>
    </xdr:from>
    <xdr:to>
      <xdr:col>14</xdr:col>
      <xdr:colOff>79375</xdr:colOff>
      <xdr:row>79</xdr:row>
      <xdr:rowOff>26746</xdr:rowOff>
    </xdr:to>
    <xdr:sp macro="" textlink="">
      <xdr:nvSpPr>
        <xdr:cNvPr id="397" name="フローチャート : 判断 396"/>
        <xdr:cNvSpPr/>
      </xdr:nvSpPr>
      <xdr:spPr>
        <a:xfrm>
          <a:off x="9588500" y="1346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17873</xdr:rowOff>
    </xdr:from>
    <xdr:ext cx="534377" cy="259045"/>
    <xdr:sp macro="" textlink="">
      <xdr:nvSpPr>
        <xdr:cNvPr id="398" name="テキスト ボックス 397"/>
        <xdr:cNvSpPr txBox="1"/>
      </xdr:nvSpPr>
      <xdr:spPr>
        <a:xfrm>
          <a:off x="9372111" y="135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148520</xdr:rowOff>
    </xdr:from>
    <xdr:to>
      <xdr:col>15</xdr:col>
      <xdr:colOff>231775</xdr:colOff>
      <xdr:row>77</xdr:row>
      <xdr:rowOff>78670</xdr:rowOff>
    </xdr:to>
    <xdr:sp macro="" textlink="">
      <xdr:nvSpPr>
        <xdr:cNvPr id="404" name="円/楕円 403"/>
        <xdr:cNvSpPr/>
      </xdr:nvSpPr>
      <xdr:spPr>
        <a:xfrm>
          <a:off x="10426700" y="131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171397</xdr:rowOff>
    </xdr:from>
    <xdr:ext cx="599010" cy="259045"/>
    <xdr:sp macro="" textlink="">
      <xdr:nvSpPr>
        <xdr:cNvPr id="405" name="普通建設事業費 （ うち新規整備　）該当値テキスト"/>
        <xdr:cNvSpPr txBox="1"/>
      </xdr:nvSpPr>
      <xdr:spPr>
        <a:xfrm>
          <a:off x="10528300" y="1303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283,055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159959</xdr:rowOff>
    </xdr:from>
    <xdr:to>
      <xdr:col>14</xdr:col>
      <xdr:colOff>79375</xdr:colOff>
      <xdr:row>78</xdr:row>
      <xdr:rowOff>90109</xdr:rowOff>
    </xdr:to>
    <xdr:sp macro="" textlink="">
      <xdr:nvSpPr>
        <xdr:cNvPr id="406" name="円/楕円 405"/>
        <xdr:cNvSpPr/>
      </xdr:nvSpPr>
      <xdr:spPr>
        <a:xfrm>
          <a:off x="9588500" y="1336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106636</xdr:rowOff>
    </xdr:from>
    <xdr:ext cx="599010" cy="259045"/>
    <xdr:sp macro="" textlink="">
      <xdr:nvSpPr>
        <xdr:cNvPr id="407" name="テキスト ボックス 406"/>
        <xdr:cNvSpPr txBox="1"/>
      </xdr:nvSpPr>
      <xdr:spPr>
        <a:xfrm>
          <a:off x="9339794" y="131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36,573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17791</xdr:rowOff>
    </xdr:from>
    <xdr:to>
      <xdr:col>15</xdr:col>
      <xdr:colOff>180975</xdr:colOff>
      <xdr:row>99</xdr:row>
      <xdr:rowOff>32903</xdr:rowOff>
    </xdr:to>
    <xdr:cxnSp macro="">
      <xdr:nvCxnSpPr>
        <xdr:cNvPr id="436" name="直線コネクタ 435"/>
        <xdr:cNvCxnSpPr/>
      </xdr:nvCxnSpPr>
      <xdr:spPr>
        <a:xfrm flipV="1">
          <a:off x="9639300" y="16991341"/>
          <a:ext cx="838200" cy="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108749</xdr:rowOff>
    </xdr:from>
    <xdr:ext cx="599010" cy="259045"/>
    <xdr:sp macro="" textlink="">
      <xdr:nvSpPr>
        <xdr:cNvPr id="437" name="普通建設事業費 （ うち更新整備　）平均値テキスト"/>
        <xdr:cNvSpPr txBox="1"/>
      </xdr:nvSpPr>
      <xdr:spPr>
        <a:xfrm>
          <a:off x="10528300" y="16739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127784</xdr:rowOff>
    </xdr:from>
    <xdr:to>
      <xdr:col>14</xdr:col>
      <xdr:colOff>79375</xdr:colOff>
      <xdr:row>99</xdr:row>
      <xdr:rowOff>57934</xdr:rowOff>
    </xdr:to>
    <xdr:sp macro="" textlink="">
      <xdr:nvSpPr>
        <xdr:cNvPr id="439" name="フローチャート : 判断 438"/>
        <xdr:cNvSpPr/>
      </xdr:nvSpPr>
      <xdr:spPr>
        <a:xfrm>
          <a:off x="9588500" y="16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74461</xdr:rowOff>
    </xdr:from>
    <xdr:ext cx="534377" cy="259045"/>
    <xdr:sp macro="" textlink="">
      <xdr:nvSpPr>
        <xdr:cNvPr id="440" name="テキスト ボックス 439"/>
        <xdr:cNvSpPr txBox="1"/>
      </xdr:nvSpPr>
      <xdr:spPr>
        <a:xfrm>
          <a:off x="9372111" y="1670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138441</xdr:rowOff>
    </xdr:from>
    <xdr:to>
      <xdr:col>15</xdr:col>
      <xdr:colOff>231775</xdr:colOff>
      <xdr:row>99</xdr:row>
      <xdr:rowOff>68591</xdr:rowOff>
    </xdr:to>
    <xdr:sp macro="" textlink="">
      <xdr:nvSpPr>
        <xdr:cNvPr id="446" name="円/楕円 445"/>
        <xdr:cNvSpPr/>
      </xdr:nvSpPr>
      <xdr:spPr>
        <a:xfrm>
          <a:off x="10426700" y="1694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64298</xdr:rowOff>
    </xdr:from>
    <xdr:ext cx="534377" cy="259045"/>
    <xdr:sp macro="" textlink="">
      <xdr:nvSpPr>
        <xdr:cNvPr id="447" name="普通建設事業費 （ うち更新整備　）該当値テキスト"/>
        <xdr:cNvSpPr txBox="1"/>
      </xdr:nvSpPr>
      <xdr:spPr>
        <a:xfrm>
          <a:off x="10528300" y="1686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34,985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153553</xdr:rowOff>
    </xdr:from>
    <xdr:to>
      <xdr:col>14</xdr:col>
      <xdr:colOff>79375</xdr:colOff>
      <xdr:row>99</xdr:row>
      <xdr:rowOff>83703</xdr:rowOff>
    </xdr:to>
    <xdr:sp macro="" textlink="">
      <xdr:nvSpPr>
        <xdr:cNvPr id="448" name="円/楕円 447"/>
        <xdr:cNvSpPr/>
      </xdr:nvSpPr>
      <xdr:spPr>
        <a:xfrm>
          <a:off x="9588500" y="1695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74830</xdr:rowOff>
    </xdr:from>
    <xdr:ext cx="534377" cy="259045"/>
    <xdr:sp macro="" textlink="">
      <xdr:nvSpPr>
        <xdr:cNvPr id="449" name="テキスト ボックス 448"/>
        <xdr:cNvSpPr txBox="1"/>
      </xdr:nvSpPr>
      <xdr:spPr>
        <a:xfrm>
          <a:off x="9372111" y="170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90216</xdr:rowOff>
    </xdr:from>
    <xdr:to>
      <xdr:col>23</xdr:col>
      <xdr:colOff>517525</xdr:colOff>
      <xdr:row>38</xdr:row>
      <xdr:rowOff>84051</xdr:rowOff>
    </xdr:to>
    <xdr:cxnSp macro="">
      <xdr:nvCxnSpPr>
        <xdr:cNvPr id="478" name="直線コネクタ 477"/>
        <xdr:cNvCxnSpPr/>
      </xdr:nvCxnSpPr>
      <xdr:spPr>
        <a:xfrm>
          <a:off x="15481300" y="6433866"/>
          <a:ext cx="838200" cy="16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97449</xdr:rowOff>
    </xdr:from>
    <xdr:ext cx="534377" cy="259045"/>
    <xdr:sp macro="" textlink="">
      <xdr:nvSpPr>
        <xdr:cNvPr id="479" name="災害復旧事業費平均値テキスト"/>
        <xdr:cNvSpPr txBox="1"/>
      </xdr:nvSpPr>
      <xdr:spPr>
        <a:xfrm>
          <a:off x="16370300" y="661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90216</xdr:rowOff>
    </xdr:from>
    <xdr:to>
      <xdr:col>22</xdr:col>
      <xdr:colOff>365125</xdr:colOff>
      <xdr:row>38</xdr:row>
      <xdr:rowOff>8244</xdr:rowOff>
    </xdr:to>
    <xdr:cxnSp macro="">
      <xdr:nvCxnSpPr>
        <xdr:cNvPr id="481" name="直線コネクタ 480"/>
        <xdr:cNvCxnSpPr/>
      </xdr:nvCxnSpPr>
      <xdr:spPr>
        <a:xfrm flipV="1">
          <a:off x="14592300" y="6433866"/>
          <a:ext cx="889000" cy="8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118363</xdr:rowOff>
    </xdr:from>
    <xdr:to>
      <xdr:col>22</xdr:col>
      <xdr:colOff>415925</xdr:colOff>
      <xdr:row>39</xdr:row>
      <xdr:rowOff>48513</xdr:rowOff>
    </xdr:to>
    <xdr:sp macro="" textlink="">
      <xdr:nvSpPr>
        <xdr:cNvPr id="482" name="フローチャート : 判断 481"/>
        <xdr:cNvSpPr/>
      </xdr:nvSpPr>
      <xdr:spPr>
        <a:xfrm>
          <a:off x="15430500" y="663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39640</xdr:rowOff>
    </xdr:from>
    <xdr:ext cx="534377" cy="259045"/>
    <xdr:sp macro="" textlink="">
      <xdr:nvSpPr>
        <xdr:cNvPr id="483" name="テキスト ボックス 482"/>
        <xdr:cNvSpPr txBox="1"/>
      </xdr:nvSpPr>
      <xdr:spPr>
        <a:xfrm>
          <a:off x="15214111" y="672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8244</xdr:rowOff>
    </xdr:from>
    <xdr:to>
      <xdr:col>21</xdr:col>
      <xdr:colOff>161925</xdr:colOff>
      <xdr:row>38</xdr:row>
      <xdr:rowOff>123431</xdr:rowOff>
    </xdr:to>
    <xdr:cxnSp macro="">
      <xdr:nvCxnSpPr>
        <xdr:cNvPr id="484" name="直線コネクタ 483"/>
        <xdr:cNvCxnSpPr/>
      </xdr:nvCxnSpPr>
      <xdr:spPr>
        <a:xfrm flipV="1">
          <a:off x="13703300" y="6523344"/>
          <a:ext cx="889000" cy="1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130090</xdr:rowOff>
    </xdr:from>
    <xdr:to>
      <xdr:col>21</xdr:col>
      <xdr:colOff>212725</xdr:colOff>
      <xdr:row>39</xdr:row>
      <xdr:rowOff>60240</xdr:rowOff>
    </xdr:to>
    <xdr:sp macro="" textlink="">
      <xdr:nvSpPr>
        <xdr:cNvPr id="485" name="フローチャート : 判断 484"/>
        <xdr:cNvSpPr/>
      </xdr:nvSpPr>
      <xdr:spPr>
        <a:xfrm>
          <a:off x="14541500" y="664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51367</xdr:rowOff>
    </xdr:from>
    <xdr:ext cx="469744" cy="259045"/>
    <xdr:sp macro="" textlink="">
      <xdr:nvSpPr>
        <xdr:cNvPr id="486" name="テキスト ボックス 485"/>
        <xdr:cNvSpPr txBox="1"/>
      </xdr:nvSpPr>
      <xdr:spPr>
        <a:xfrm>
          <a:off x="14357427" y="673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123431</xdr:rowOff>
    </xdr:from>
    <xdr:to>
      <xdr:col>19</xdr:col>
      <xdr:colOff>644525</xdr:colOff>
      <xdr:row>39</xdr:row>
      <xdr:rowOff>8286</xdr:rowOff>
    </xdr:to>
    <xdr:cxnSp macro="">
      <xdr:nvCxnSpPr>
        <xdr:cNvPr id="487" name="直線コネクタ 486"/>
        <xdr:cNvCxnSpPr/>
      </xdr:nvCxnSpPr>
      <xdr:spPr>
        <a:xfrm flipV="1">
          <a:off x="12814300" y="6638531"/>
          <a:ext cx="889000" cy="5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129495</xdr:rowOff>
    </xdr:from>
    <xdr:to>
      <xdr:col>20</xdr:col>
      <xdr:colOff>9525</xdr:colOff>
      <xdr:row>39</xdr:row>
      <xdr:rowOff>59645</xdr:rowOff>
    </xdr:to>
    <xdr:sp macro="" textlink="">
      <xdr:nvSpPr>
        <xdr:cNvPr id="488" name="フローチャート : 判断 487"/>
        <xdr:cNvSpPr/>
      </xdr:nvSpPr>
      <xdr:spPr>
        <a:xfrm>
          <a:off x="13652500" y="66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50772</xdr:rowOff>
    </xdr:from>
    <xdr:ext cx="469744" cy="259045"/>
    <xdr:sp macro="" textlink="">
      <xdr:nvSpPr>
        <xdr:cNvPr id="489" name="テキスト ボックス 488"/>
        <xdr:cNvSpPr txBox="1"/>
      </xdr:nvSpPr>
      <xdr:spPr>
        <a:xfrm>
          <a:off x="13468427" y="67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132330</xdr:rowOff>
    </xdr:from>
    <xdr:to>
      <xdr:col>18</xdr:col>
      <xdr:colOff>492125</xdr:colOff>
      <xdr:row>39</xdr:row>
      <xdr:rowOff>62480</xdr:rowOff>
    </xdr:to>
    <xdr:sp macro="" textlink="">
      <xdr:nvSpPr>
        <xdr:cNvPr id="490" name="フローチャート : 判断 489"/>
        <xdr:cNvSpPr/>
      </xdr:nvSpPr>
      <xdr:spPr>
        <a:xfrm>
          <a:off x="12763500" y="66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53607</xdr:rowOff>
    </xdr:from>
    <xdr:ext cx="469744" cy="259045"/>
    <xdr:sp macro="" textlink="">
      <xdr:nvSpPr>
        <xdr:cNvPr id="491" name="テキスト ボックス 490"/>
        <xdr:cNvSpPr txBox="1"/>
      </xdr:nvSpPr>
      <xdr:spPr>
        <a:xfrm>
          <a:off x="12579427" y="674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33251</xdr:rowOff>
    </xdr:from>
    <xdr:to>
      <xdr:col>23</xdr:col>
      <xdr:colOff>568325</xdr:colOff>
      <xdr:row>38</xdr:row>
      <xdr:rowOff>134851</xdr:rowOff>
    </xdr:to>
    <xdr:sp macro="" textlink="">
      <xdr:nvSpPr>
        <xdr:cNvPr id="497" name="円/楕円 496"/>
        <xdr:cNvSpPr/>
      </xdr:nvSpPr>
      <xdr:spPr>
        <a:xfrm>
          <a:off x="16268700" y="654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56128</xdr:rowOff>
    </xdr:from>
    <xdr:ext cx="534377" cy="259045"/>
    <xdr:sp macro="" textlink="">
      <xdr:nvSpPr>
        <xdr:cNvPr id="498" name="災害復旧事業費該当値テキスト"/>
        <xdr:cNvSpPr txBox="1"/>
      </xdr:nvSpPr>
      <xdr:spPr>
        <a:xfrm>
          <a:off x="16370300" y="639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34,606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39416</xdr:rowOff>
    </xdr:from>
    <xdr:to>
      <xdr:col>22</xdr:col>
      <xdr:colOff>415925</xdr:colOff>
      <xdr:row>37</xdr:row>
      <xdr:rowOff>141016</xdr:rowOff>
    </xdr:to>
    <xdr:sp macro="" textlink="">
      <xdr:nvSpPr>
        <xdr:cNvPr id="499" name="円/楕円 498"/>
        <xdr:cNvSpPr/>
      </xdr:nvSpPr>
      <xdr:spPr>
        <a:xfrm>
          <a:off x="15430500" y="638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157543</xdr:rowOff>
    </xdr:from>
    <xdr:ext cx="534377" cy="259045"/>
    <xdr:sp macro="" textlink="">
      <xdr:nvSpPr>
        <xdr:cNvPr id="500" name="テキスト ボックス 499"/>
        <xdr:cNvSpPr txBox="1"/>
      </xdr:nvSpPr>
      <xdr:spPr>
        <a:xfrm>
          <a:off x="15214111" y="615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77,988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128894</xdr:rowOff>
    </xdr:from>
    <xdr:to>
      <xdr:col>21</xdr:col>
      <xdr:colOff>212725</xdr:colOff>
      <xdr:row>38</xdr:row>
      <xdr:rowOff>59044</xdr:rowOff>
    </xdr:to>
    <xdr:sp macro="" textlink="">
      <xdr:nvSpPr>
        <xdr:cNvPr id="501" name="円/楕円 500"/>
        <xdr:cNvSpPr/>
      </xdr:nvSpPr>
      <xdr:spPr>
        <a:xfrm>
          <a:off x="14541500" y="647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75571</xdr:rowOff>
    </xdr:from>
    <xdr:ext cx="534377" cy="259045"/>
    <xdr:sp macro="" textlink="">
      <xdr:nvSpPr>
        <xdr:cNvPr id="502" name="テキスト ボックス 501"/>
        <xdr:cNvSpPr txBox="1"/>
      </xdr:nvSpPr>
      <xdr:spPr>
        <a:xfrm>
          <a:off x="14325111" y="624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72631</xdr:rowOff>
    </xdr:from>
    <xdr:to>
      <xdr:col>20</xdr:col>
      <xdr:colOff>9525</xdr:colOff>
      <xdr:row>39</xdr:row>
      <xdr:rowOff>2781</xdr:rowOff>
    </xdr:to>
    <xdr:sp macro="" textlink="">
      <xdr:nvSpPr>
        <xdr:cNvPr id="503" name="円/楕円 502"/>
        <xdr:cNvSpPr/>
      </xdr:nvSpPr>
      <xdr:spPr>
        <a:xfrm>
          <a:off x="13652500" y="65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19308</xdr:rowOff>
    </xdr:from>
    <xdr:ext cx="534377" cy="259045"/>
    <xdr:sp macro="" textlink="">
      <xdr:nvSpPr>
        <xdr:cNvPr id="504" name="テキスト ボックス 503"/>
        <xdr:cNvSpPr txBox="1"/>
      </xdr:nvSpPr>
      <xdr:spPr>
        <a:xfrm>
          <a:off x="13436111" y="636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128936</xdr:rowOff>
    </xdr:from>
    <xdr:to>
      <xdr:col>18</xdr:col>
      <xdr:colOff>492125</xdr:colOff>
      <xdr:row>39</xdr:row>
      <xdr:rowOff>59086</xdr:rowOff>
    </xdr:to>
    <xdr:sp macro="" textlink="">
      <xdr:nvSpPr>
        <xdr:cNvPr id="505" name="円/楕円 504"/>
        <xdr:cNvSpPr/>
      </xdr:nvSpPr>
      <xdr:spPr>
        <a:xfrm>
          <a:off x="12763500" y="664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75613</xdr:rowOff>
    </xdr:from>
    <xdr:ext cx="469744" cy="259045"/>
    <xdr:sp macro="" textlink="">
      <xdr:nvSpPr>
        <xdr:cNvPr id="506" name="テキスト ボックス 505"/>
        <xdr:cNvSpPr txBox="1"/>
      </xdr:nvSpPr>
      <xdr:spPr>
        <a:xfrm>
          <a:off x="12579427" y="641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7" name="直線コネクタ 51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8" name="テキスト ボックス 51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9" name="直線コネクタ 51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0" name="テキスト ボックス 51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2" name="直線コネクタ 52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4" name="直線コネクタ 52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7" name="直線コネクタ 52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9" name="フローチャート : 判断 52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0" name="直線コネクタ 52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1" name="フローチャート : 判断 53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2" name="テキスト ボックス 53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3" name="直線コネクタ 53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4" name="フローチャート : 判断 53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5" name="テキスト ボックス 53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6" name="直線コネクタ 53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7" name="フローチャート : 判断 53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8" name="テキスト ボックス 53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9" name="フローチャート : 判断 53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0" name="テキスト ボックス 53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1" name="テキスト ボックス 54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2" name="テキスト ボックス 54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3" name="テキスト ボックス 54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4" name="テキスト ボックス 54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5" name="テキスト ボックス 54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円/楕円 54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8" name="円/楕円 54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49" name="テキスト ボックス 54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0" name="円/楕円 54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1" name="テキスト ボックス 55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2" name="円/楕円 55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3" name="テキスト ボックス 55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円/楕円 55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5" name="テキスト ボックス 55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6" name="正方形/長方形 55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7" name="正方形/長方形 55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8" name="正方形/長方形 55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59" name="正方形/長方形 55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0" name="正方形/長方形 55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1" name="正方形/長方形 56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2" name="正方形/長方形 56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3" name="正方形/長方形 56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4" name="テキスト ボックス 56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5" name="直線コネクタ 56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66" name="直線コネクタ 56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67" name="テキスト ボックス 56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68" name="直線コネクタ 56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69" name="テキスト ボックス 56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0" name="直線コネクタ 56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1" name="テキスト ボックス 57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2" name="直線コネクタ 57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73" name="テキスト ボックス 57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4" name="直線コネクタ 57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5" name="テキスト ボックス 57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77" name="直線コネクタ 576"/>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78"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79" name="直線コネクタ 578"/>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0"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1" name="直線コネクタ 580"/>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159065</xdr:rowOff>
    </xdr:from>
    <xdr:to>
      <xdr:col>23</xdr:col>
      <xdr:colOff>517525</xdr:colOff>
      <xdr:row>75</xdr:row>
      <xdr:rowOff>48098</xdr:rowOff>
    </xdr:to>
    <xdr:cxnSp macro="">
      <xdr:nvCxnSpPr>
        <xdr:cNvPr id="582" name="直線コネクタ 581"/>
        <xdr:cNvCxnSpPr/>
      </xdr:nvCxnSpPr>
      <xdr:spPr>
        <a:xfrm flipV="1">
          <a:off x="15481300" y="12846365"/>
          <a:ext cx="838200" cy="6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153863</xdr:rowOff>
    </xdr:from>
    <xdr:ext cx="599010" cy="259045"/>
    <xdr:sp macro="" textlink="">
      <xdr:nvSpPr>
        <xdr:cNvPr id="583" name="公債費平均値テキスト"/>
        <xdr:cNvSpPr txBox="1"/>
      </xdr:nvSpPr>
      <xdr:spPr>
        <a:xfrm>
          <a:off x="16370300" y="13184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84" name="フローチャート : 判断 583"/>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48098</xdr:rowOff>
    </xdr:from>
    <xdr:to>
      <xdr:col>22</xdr:col>
      <xdr:colOff>365125</xdr:colOff>
      <xdr:row>75</xdr:row>
      <xdr:rowOff>116184</xdr:rowOff>
    </xdr:to>
    <xdr:cxnSp macro="">
      <xdr:nvCxnSpPr>
        <xdr:cNvPr id="585" name="直線コネクタ 584"/>
        <xdr:cNvCxnSpPr/>
      </xdr:nvCxnSpPr>
      <xdr:spPr>
        <a:xfrm flipV="1">
          <a:off x="14592300" y="12906848"/>
          <a:ext cx="889000" cy="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97754</xdr:rowOff>
    </xdr:from>
    <xdr:to>
      <xdr:col>22</xdr:col>
      <xdr:colOff>415925</xdr:colOff>
      <xdr:row>78</xdr:row>
      <xdr:rowOff>27904</xdr:rowOff>
    </xdr:to>
    <xdr:sp macro="" textlink="">
      <xdr:nvSpPr>
        <xdr:cNvPr id="586" name="フローチャート : 判断 585"/>
        <xdr:cNvSpPr/>
      </xdr:nvSpPr>
      <xdr:spPr>
        <a:xfrm>
          <a:off x="15430500" y="1329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19031</xdr:rowOff>
    </xdr:from>
    <xdr:ext cx="534377" cy="259045"/>
    <xdr:sp macro="" textlink="">
      <xdr:nvSpPr>
        <xdr:cNvPr id="587" name="テキスト ボックス 586"/>
        <xdr:cNvSpPr txBox="1"/>
      </xdr:nvSpPr>
      <xdr:spPr>
        <a:xfrm>
          <a:off x="15214111" y="1339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116184</xdr:rowOff>
    </xdr:from>
    <xdr:to>
      <xdr:col>21</xdr:col>
      <xdr:colOff>161925</xdr:colOff>
      <xdr:row>75</xdr:row>
      <xdr:rowOff>132995</xdr:rowOff>
    </xdr:to>
    <xdr:cxnSp macro="">
      <xdr:nvCxnSpPr>
        <xdr:cNvPr id="588" name="直線コネクタ 587"/>
        <xdr:cNvCxnSpPr/>
      </xdr:nvCxnSpPr>
      <xdr:spPr>
        <a:xfrm flipV="1">
          <a:off x="13703300" y="12974934"/>
          <a:ext cx="889000" cy="1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92512</xdr:rowOff>
    </xdr:from>
    <xdr:to>
      <xdr:col>21</xdr:col>
      <xdr:colOff>212725</xdr:colOff>
      <xdr:row>78</xdr:row>
      <xdr:rowOff>22662</xdr:rowOff>
    </xdr:to>
    <xdr:sp macro="" textlink="">
      <xdr:nvSpPr>
        <xdr:cNvPr id="589" name="フローチャート : 判断 588"/>
        <xdr:cNvSpPr/>
      </xdr:nvSpPr>
      <xdr:spPr>
        <a:xfrm>
          <a:off x="14541500" y="1329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13789</xdr:rowOff>
    </xdr:from>
    <xdr:ext cx="534377" cy="259045"/>
    <xdr:sp macro="" textlink="">
      <xdr:nvSpPr>
        <xdr:cNvPr id="590" name="テキスト ボックス 589"/>
        <xdr:cNvSpPr txBox="1"/>
      </xdr:nvSpPr>
      <xdr:spPr>
        <a:xfrm>
          <a:off x="14325111" y="1338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109061</xdr:rowOff>
    </xdr:from>
    <xdr:to>
      <xdr:col>19</xdr:col>
      <xdr:colOff>644525</xdr:colOff>
      <xdr:row>75</xdr:row>
      <xdr:rowOff>132995</xdr:rowOff>
    </xdr:to>
    <xdr:cxnSp macro="">
      <xdr:nvCxnSpPr>
        <xdr:cNvPr id="591" name="直線コネクタ 590"/>
        <xdr:cNvCxnSpPr/>
      </xdr:nvCxnSpPr>
      <xdr:spPr>
        <a:xfrm>
          <a:off x="12814300" y="12967811"/>
          <a:ext cx="889000" cy="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87464</xdr:rowOff>
    </xdr:from>
    <xdr:to>
      <xdr:col>20</xdr:col>
      <xdr:colOff>9525</xdr:colOff>
      <xdr:row>78</xdr:row>
      <xdr:rowOff>17614</xdr:rowOff>
    </xdr:to>
    <xdr:sp macro="" textlink="">
      <xdr:nvSpPr>
        <xdr:cNvPr id="592" name="フローチャート : 判断 591"/>
        <xdr:cNvSpPr/>
      </xdr:nvSpPr>
      <xdr:spPr>
        <a:xfrm>
          <a:off x="13652500" y="1328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8741</xdr:rowOff>
    </xdr:from>
    <xdr:ext cx="534377" cy="259045"/>
    <xdr:sp macro="" textlink="">
      <xdr:nvSpPr>
        <xdr:cNvPr id="593" name="テキスト ボックス 592"/>
        <xdr:cNvSpPr txBox="1"/>
      </xdr:nvSpPr>
      <xdr:spPr>
        <a:xfrm>
          <a:off x="13436111" y="1338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79169</xdr:rowOff>
    </xdr:from>
    <xdr:to>
      <xdr:col>18</xdr:col>
      <xdr:colOff>492125</xdr:colOff>
      <xdr:row>78</xdr:row>
      <xdr:rowOff>9319</xdr:rowOff>
    </xdr:to>
    <xdr:sp macro="" textlink="">
      <xdr:nvSpPr>
        <xdr:cNvPr id="594" name="フローチャート : 判断 593"/>
        <xdr:cNvSpPr/>
      </xdr:nvSpPr>
      <xdr:spPr>
        <a:xfrm>
          <a:off x="12763500" y="132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446</xdr:rowOff>
    </xdr:from>
    <xdr:ext cx="534377" cy="259045"/>
    <xdr:sp macro="" textlink="">
      <xdr:nvSpPr>
        <xdr:cNvPr id="595" name="テキスト ボックス 594"/>
        <xdr:cNvSpPr txBox="1"/>
      </xdr:nvSpPr>
      <xdr:spPr>
        <a:xfrm>
          <a:off x="12547111" y="1337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6" name="テキスト ボックス 59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7" name="テキスト ボックス 59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8" name="テキスト ボックス 59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9" name="テキスト ボックス 59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0" name="テキスト ボックス 59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108265</xdr:rowOff>
    </xdr:from>
    <xdr:to>
      <xdr:col>23</xdr:col>
      <xdr:colOff>568325</xdr:colOff>
      <xdr:row>75</xdr:row>
      <xdr:rowOff>38415</xdr:rowOff>
    </xdr:to>
    <xdr:sp macro="" textlink="">
      <xdr:nvSpPr>
        <xdr:cNvPr id="601" name="円/楕円 600"/>
        <xdr:cNvSpPr/>
      </xdr:nvSpPr>
      <xdr:spPr>
        <a:xfrm>
          <a:off x="16268700" y="1279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131142</xdr:rowOff>
    </xdr:from>
    <xdr:ext cx="599010" cy="259045"/>
    <xdr:sp macro="" textlink="">
      <xdr:nvSpPr>
        <xdr:cNvPr id="602" name="公債費該当値テキスト"/>
        <xdr:cNvSpPr txBox="1"/>
      </xdr:nvSpPr>
      <xdr:spPr>
        <a:xfrm>
          <a:off x="16370300" y="1264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291,529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168748</xdr:rowOff>
    </xdr:from>
    <xdr:to>
      <xdr:col>22</xdr:col>
      <xdr:colOff>415925</xdr:colOff>
      <xdr:row>75</xdr:row>
      <xdr:rowOff>98898</xdr:rowOff>
    </xdr:to>
    <xdr:sp macro="" textlink="">
      <xdr:nvSpPr>
        <xdr:cNvPr id="603" name="円/楕円 602"/>
        <xdr:cNvSpPr/>
      </xdr:nvSpPr>
      <xdr:spPr>
        <a:xfrm>
          <a:off x="15430500" y="128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115425</xdr:rowOff>
    </xdr:from>
    <xdr:ext cx="599010" cy="259045"/>
    <xdr:sp macro="" textlink="">
      <xdr:nvSpPr>
        <xdr:cNvPr id="604" name="テキスト ボックス 603"/>
        <xdr:cNvSpPr txBox="1"/>
      </xdr:nvSpPr>
      <xdr:spPr>
        <a:xfrm>
          <a:off x="15181794" y="1263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265,071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65384</xdr:rowOff>
    </xdr:from>
    <xdr:to>
      <xdr:col>21</xdr:col>
      <xdr:colOff>212725</xdr:colOff>
      <xdr:row>75</xdr:row>
      <xdr:rowOff>166984</xdr:rowOff>
    </xdr:to>
    <xdr:sp macro="" textlink="">
      <xdr:nvSpPr>
        <xdr:cNvPr id="605" name="円/楕円 604"/>
        <xdr:cNvSpPr/>
      </xdr:nvSpPr>
      <xdr:spPr>
        <a:xfrm>
          <a:off x="14541500" y="129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12061</xdr:rowOff>
    </xdr:from>
    <xdr:ext cx="599010" cy="259045"/>
    <xdr:sp macro="" textlink="">
      <xdr:nvSpPr>
        <xdr:cNvPr id="606" name="テキスト ボックス 605"/>
        <xdr:cNvSpPr txBox="1"/>
      </xdr:nvSpPr>
      <xdr:spPr>
        <a:xfrm>
          <a:off x="14292794" y="12699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235,287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82195</xdr:rowOff>
    </xdr:from>
    <xdr:to>
      <xdr:col>20</xdr:col>
      <xdr:colOff>9525</xdr:colOff>
      <xdr:row>76</xdr:row>
      <xdr:rowOff>12345</xdr:rowOff>
    </xdr:to>
    <xdr:sp macro="" textlink="">
      <xdr:nvSpPr>
        <xdr:cNvPr id="607" name="円/楕円 606"/>
        <xdr:cNvSpPr/>
      </xdr:nvSpPr>
      <xdr:spPr>
        <a:xfrm>
          <a:off x="13652500" y="1294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28872</xdr:rowOff>
    </xdr:from>
    <xdr:ext cx="599010" cy="259045"/>
    <xdr:sp macro="" textlink="">
      <xdr:nvSpPr>
        <xdr:cNvPr id="608" name="テキスト ボックス 607"/>
        <xdr:cNvSpPr txBox="1"/>
      </xdr:nvSpPr>
      <xdr:spPr>
        <a:xfrm>
          <a:off x="13403794" y="12716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227,933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58261</xdr:rowOff>
    </xdr:from>
    <xdr:to>
      <xdr:col>18</xdr:col>
      <xdr:colOff>492125</xdr:colOff>
      <xdr:row>75</xdr:row>
      <xdr:rowOff>159860</xdr:rowOff>
    </xdr:to>
    <xdr:sp macro="" textlink="">
      <xdr:nvSpPr>
        <xdr:cNvPr id="609" name="円/楕円 608"/>
        <xdr:cNvSpPr/>
      </xdr:nvSpPr>
      <xdr:spPr>
        <a:xfrm>
          <a:off x="12763500" y="129170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4938</xdr:rowOff>
    </xdr:from>
    <xdr:ext cx="599010" cy="259045"/>
    <xdr:sp macro="" textlink="">
      <xdr:nvSpPr>
        <xdr:cNvPr id="610" name="テキスト ボックス 609"/>
        <xdr:cNvSpPr txBox="1"/>
      </xdr:nvSpPr>
      <xdr:spPr>
        <a:xfrm>
          <a:off x="12514794" y="1269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1" name="正方形/長方形 61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2" name="正方形/長方形 61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3" name="正方形/長方形 61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4" name="正方形/長方形 61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5" name="正方形/長方形 61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6" name="正方形/長方形 61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7" name="正方形/長方形 61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8" name="正方形/長方形 61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9" name="テキスト ボックス 61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0" name="直線コネクタ 61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1" name="直線コネクタ 62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2" name="テキスト ボックス 62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3" name="直線コネクタ 62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4" name="テキスト ボックス 62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5" name="直線コネクタ 62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6" name="テキスト ボックス 62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7" name="直線コネクタ 62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28" name="テキスト ボックス 62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9" name="直線コネクタ 62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0" name="テキスト ボックス 62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32" name="直線コネクタ 631"/>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33"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34" name="直線コネクタ 633"/>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35"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36" name="直線コネクタ 635"/>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90898</xdr:rowOff>
    </xdr:from>
    <xdr:to>
      <xdr:col>23</xdr:col>
      <xdr:colOff>517525</xdr:colOff>
      <xdr:row>98</xdr:row>
      <xdr:rowOff>95261</xdr:rowOff>
    </xdr:to>
    <xdr:cxnSp macro="">
      <xdr:nvCxnSpPr>
        <xdr:cNvPr id="637" name="直線コネクタ 636"/>
        <xdr:cNvCxnSpPr/>
      </xdr:nvCxnSpPr>
      <xdr:spPr>
        <a:xfrm>
          <a:off x="15481300" y="16892998"/>
          <a:ext cx="8382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98413</xdr:rowOff>
    </xdr:from>
    <xdr:ext cx="534377" cy="259045"/>
    <xdr:sp macro="" textlink="">
      <xdr:nvSpPr>
        <xdr:cNvPr id="638" name="積立金平均値テキスト"/>
        <xdr:cNvSpPr txBox="1"/>
      </xdr:nvSpPr>
      <xdr:spPr>
        <a:xfrm>
          <a:off x="16370300" y="1655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39" name="フローチャート : 判断 638"/>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159437</xdr:rowOff>
    </xdr:from>
    <xdr:to>
      <xdr:col>22</xdr:col>
      <xdr:colOff>365125</xdr:colOff>
      <xdr:row>98</xdr:row>
      <xdr:rowOff>90898</xdr:rowOff>
    </xdr:to>
    <xdr:cxnSp macro="">
      <xdr:nvCxnSpPr>
        <xdr:cNvPr id="640" name="直線コネクタ 639"/>
        <xdr:cNvCxnSpPr/>
      </xdr:nvCxnSpPr>
      <xdr:spPr>
        <a:xfrm>
          <a:off x="14592300" y="16790087"/>
          <a:ext cx="889000" cy="10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27043</xdr:rowOff>
    </xdr:from>
    <xdr:to>
      <xdr:col>22</xdr:col>
      <xdr:colOff>415925</xdr:colOff>
      <xdr:row>97</xdr:row>
      <xdr:rowOff>128643</xdr:rowOff>
    </xdr:to>
    <xdr:sp macro="" textlink="">
      <xdr:nvSpPr>
        <xdr:cNvPr id="641" name="フローチャート : 判断 640"/>
        <xdr:cNvSpPr/>
      </xdr:nvSpPr>
      <xdr:spPr>
        <a:xfrm>
          <a:off x="15430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145170</xdr:rowOff>
    </xdr:from>
    <xdr:ext cx="599010" cy="259045"/>
    <xdr:sp macro="" textlink="">
      <xdr:nvSpPr>
        <xdr:cNvPr id="642" name="テキスト ボックス 641"/>
        <xdr:cNvSpPr txBox="1"/>
      </xdr:nvSpPr>
      <xdr:spPr>
        <a:xfrm>
          <a:off x="15181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84333</xdr:rowOff>
    </xdr:from>
    <xdr:to>
      <xdr:col>21</xdr:col>
      <xdr:colOff>161925</xdr:colOff>
      <xdr:row>97</xdr:row>
      <xdr:rowOff>159437</xdr:rowOff>
    </xdr:to>
    <xdr:cxnSp macro="">
      <xdr:nvCxnSpPr>
        <xdr:cNvPr id="643" name="直線コネクタ 642"/>
        <xdr:cNvCxnSpPr/>
      </xdr:nvCxnSpPr>
      <xdr:spPr>
        <a:xfrm>
          <a:off x="13703300" y="16714983"/>
          <a:ext cx="889000" cy="7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166791</xdr:rowOff>
    </xdr:from>
    <xdr:to>
      <xdr:col>21</xdr:col>
      <xdr:colOff>212725</xdr:colOff>
      <xdr:row>98</xdr:row>
      <xdr:rowOff>96941</xdr:rowOff>
    </xdr:to>
    <xdr:sp macro="" textlink="">
      <xdr:nvSpPr>
        <xdr:cNvPr id="644" name="フローチャート : 判断 643"/>
        <xdr:cNvSpPr/>
      </xdr:nvSpPr>
      <xdr:spPr>
        <a:xfrm>
          <a:off x="14541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88068</xdr:rowOff>
    </xdr:from>
    <xdr:ext cx="534377" cy="259045"/>
    <xdr:sp macro="" textlink="">
      <xdr:nvSpPr>
        <xdr:cNvPr id="645" name="テキスト ボックス 644"/>
        <xdr:cNvSpPr txBox="1"/>
      </xdr:nvSpPr>
      <xdr:spPr>
        <a:xfrm>
          <a:off x="14325111"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78158</xdr:rowOff>
    </xdr:from>
    <xdr:to>
      <xdr:col>19</xdr:col>
      <xdr:colOff>644525</xdr:colOff>
      <xdr:row>97</xdr:row>
      <xdr:rowOff>84333</xdr:rowOff>
    </xdr:to>
    <xdr:cxnSp macro="">
      <xdr:nvCxnSpPr>
        <xdr:cNvPr id="646" name="直線コネクタ 645"/>
        <xdr:cNvCxnSpPr/>
      </xdr:nvCxnSpPr>
      <xdr:spPr>
        <a:xfrm>
          <a:off x="12814300" y="16708808"/>
          <a:ext cx="889000" cy="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168049</xdr:rowOff>
    </xdr:from>
    <xdr:to>
      <xdr:col>20</xdr:col>
      <xdr:colOff>9525</xdr:colOff>
      <xdr:row>98</xdr:row>
      <xdr:rowOff>98199</xdr:rowOff>
    </xdr:to>
    <xdr:sp macro="" textlink="">
      <xdr:nvSpPr>
        <xdr:cNvPr id="647" name="フローチャート : 判断 646"/>
        <xdr:cNvSpPr/>
      </xdr:nvSpPr>
      <xdr:spPr>
        <a:xfrm>
          <a:off x="13652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89326</xdr:rowOff>
    </xdr:from>
    <xdr:ext cx="534377" cy="259045"/>
    <xdr:sp macro="" textlink="">
      <xdr:nvSpPr>
        <xdr:cNvPr id="648" name="テキスト ボックス 647"/>
        <xdr:cNvSpPr txBox="1"/>
      </xdr:nvSpPr>
      <xdr:spPr>
        <a:xfrm>
          <a:off x="13436111" y="1689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161161</xdr:rowOff>
    </xdr:from>
    <xdr:to>
      <xdr:col>18</xdr:col>
      <xdr:colOff>492125</xdr:colOff>
      <xdr:row>98</xdr:row>
      <xdr:rowOff>91311</xdr:rowOff>
    </xdr:to>
    <xdr:sp macro="" textlink="">
      <xdr:nvSpPr>
        <xdr:cNvPr id="649" name="フローチャート : 判断 648"/>
        <xdr:cNvSpPr/>
      </xdr:nvSpPr>
      <xdr:spPr>
        <a:xfrm>
          <a:off x="12763500" y="1679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82438</xdr:rowOff>
    </xdr:from>
    <xdr:ext cx="534377" cy="259045"/>
    <xdr:sp macro="" textlink="">
      <xdr:nvSpPr>
        <xdr:cNvPr id="650" name="テキスト ボックス 649"/>
        <xdr:cNvSpPr txBox="1"/>
      </xdr:nvSpPr>
      <xdr:spPr>
        <a:xfrm>
          <a:off x="12547111" y="1688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1" name="テキスト ボックス 65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2" name="テキスト ボックス 65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3" name="テキスト ボックス 65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4" name="テキスト ボックス 65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5" name="テキスト ボックス 65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44461</xdr:rowOff>
    </xdr:from>
    <xdr:to>
      <xdr:col>23</xdr:col>
      <xdr:colOff>568325</xdr:colOff>
      <xdr:row>98</xdr:row>
      <xdr:rowOff>146061</xdr:rowOff>
    </xdr:to>
    <xdr:sp macro="" textlink="">
      <xdr:nvSpPr>
        <xdr:cNvPr id="656" name="円/楕円 655"/>
        <xdr:cNvSpPr/>
      </xdr:nvSpPr>
      <xdr:spPr>
        <a:xfrm>
          <a:off x="16268700" y="1684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130838</xdr:rowOff>
    </xdr:from>
    <xdr:ext cx="534377" cy="259045"/>
    <xdr:sp macro="" textlink="">
      <xdr:nvSpPr>
        <xdr:cNvPr id="657" name="積立金該当値テキスト"/>
        <xdr:cNvSpPr txBox="1"/>
      </xdr:nvSpPr>
      <xdr:spPr>
        <a:xfrm>
          <a:off x="16370300" y="1676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19,440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40098</xdr:rowOff>
    </xdr:from>
    <xdr:to>
      <xdr:col>22</xdr:col>
      <xdr:colOff>415925</xdr:colOff>
      <xdr:row>98</xdr:row>
      <xdr:rowOff>141698</xdr:rowOff>
    </xdr:to>
    <xdr:sp macro="" textlink="">
      <xdr:nvSpPr>
        <xdr:cNvPr id="658" name="円/楕円 657"/>
        <xdr:cNvSpPr/>
      </xdr:nvSpPr>
      <xdr:spPr>
        <a:xfrm>
          <a:off x="15430500" y="1684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132825</xdr:rowOff>
    </xdr:from>
    <xdr:ext cx="534377" cy="259045"/>
    <xdr:sp macro="" textlink="">
      <xdr:nvSpPr>
        <xdr:cNvPr id="659" name="テキスト ボックス 658"/>
        <xdr:cNvSpPr txBox="1"/>
      </xdr:nvSpPr>
      <xdr:spPr>
        <a:xfrm>
          <a:off x="15214111" y="1693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108637</xdr:rowOff>
    </xdr:from>
    <xdr:to>
      <xdr:col>21</xdr:col>
      <xdr:colOff>212725</xdr:colOff>
      <xdr:row>98</xdr:row>
      <xdr:rowOff>38787</xdr:rowOff>
    </xdr:to>
    <xdr:sp macro="" textlink="">
      <xdr:nvSpPr>
        <xdr:cNvPr id="660" name="円/楕円 659"/>
        <xdr:cNvSpPr/>
      </xdr:nvSpPr>
      <xdr:spPr>
        <a:xfrm>
          <a:off x="14541500" y="167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55314</xdr:rowOff>
    </xdr:from>
    <xdr:ext cx="534377" cy="259045"/>
    <xdr:sp macro="" textlink="">
      <xdr:nvSpPr>
        <xdr:cNvPr id="661" name="テキスト ボックス 660"/>
        <xdr:cNvSpPr txBox="1"/>
      </xdr:nvSpPr>
      <xdr:spPr>
        <a:xfrm>
          <a:off x="14325111" y="165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66,366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33533</xdr:rowOff>
    </xdr:from>
    <xdr:to>
      <xdr:col>20</xdr:col>
      <xdr:colOff>9525</xdr:colOff>
      <xdr:row>97</xdr:row>
      <xdr:rowOff>135133</xdr:rowOff>
    </xdr:to>
    <xdr:sp macro="" textlink="">
      <xdr:nvSpPr>
        <xdr:cNvPr id="662" name="円/楕円 661"/>
        <xdr:cNvSpPr/>
      </xdr:nvSpPr>
      <xdr:spPr>
        <a:xfrm>
          <a:off x="13652500" y="1666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151660</xdr:rowOff>
    </xdr:from>
    <xdr:ext cx="534377" cy="259045"/>
    <xdr:sp macro="" textlink="">
      <xdr:nvSpPr>
        <xdr:cNvPr id="663" name="テキスト ボックス 662"/>
        <xdr:cNvSpPr txBox="1"/>
      </xdr:nvSpPr>
      <xdr:spPr>
        <a:xfrm>
          <a:off x="13436111" y="1643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99,220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27358</xdr:rowOff>
    </xdr:from>
    <xdr:to>
      <xdr:col>18</xdr:col>
      <xdr:colOff>492125</xdr:colOff>
      <xdr:row>97</xdr:row>
      <xdr:rowOff>128958</xdr:rowOff>
    </xdr:to>
    <xdr:sp macro="" textlink="">
      <xdr:nvSpPr>
        <xdr:cNvPr id="664" name="円/楕円 663"/>
        <xdr:cNvSpPr/>
      </xdr:nvSpPr>
      <xdr:spPr>
        <a:xfrm>
          <a:off x="12763500" y="166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145485</xdr:rowOff>
    </xdr:from>
    <xdr:ext cx="599010" cy="259045"/>
    <xdr:sp macro="" textlink="">
      <xdr:nvSpPr>
        <xdr:cNvPr id="665" name="テキスト ボックス 664"/>
        <xdr:cNvSpPr txBox="1"/>
      </xdr:nvSpPr>
      <xdr:spPr>
        <a:xfrm>
          <a:off x="12514794" y="1643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6" name="正方形/長方形 66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7" name="正方形/長方形 66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8" name="正方形/長方形 66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9" name="正方形/長方形 66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0" name="正方形/長方形 66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1" name="正方形/長方形 67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2" name="正方形/長方形 67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3" name="正方形/長方形 67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4" name="テキスト ボックス 67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5" name="直線コネクタ 67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6" name="直線コネクタ 67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7" name="テキスト ボックス 67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78" name="直線コネクタ 67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79" name="テキスト ボックス 67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0" name="直線コネクタ 67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1" name="テキスト ボックス 68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2" name="直線コネクタ 68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3" name="テキスト ボックス 68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4" name="直線コネクタ 68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5" name="テキスト ボックス 68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6" name="直線コネクタ 68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7" name="テキスト ボックス 68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89" name="直線コネクタ 688"/>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0"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1" name="直線コネクタ 69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692"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693" name="直線コネクタ 692"/>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4" name="直線コネクタ 69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695"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696" name="フローチャート : 判断 695"/>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697" name="直線コネクタ 69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122809</xdr:rowOff>
    </xdr:from>
    <xdr:to>
      <xdr:col>31</xdr:col>
      <xdr:colOff>85725</xdr:colOff>
      <xdr:row>39</xdr:row>
      <xdr:rowOff>52959</xdr:rowOff>
    </xdr:to>
    <xdr:sp macro="" textlink="">
      <xdr:nvSpPr>
        <xdr:cNvPr id="698" name="フローチャート : 判断 697"/>
        <xdr:cNvSpPr/>
      </xdr:nvSpPr>
      <xdr:spPr>
        <a:xfrm>
          <a:off x="21272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69486</xdr:rowOff>
    </xdr:from>
    <xdr:ext cx="469744" cy="259045"/>
    <xdr:sp macro="" textlink="">
      <xdr:nvSpPr>
        <xdr:cNvPr id="699" name="テキスト ボックス 698"/>
        <xdr:cNvSpPr txBox="1"/>
      </xdr:nvSpPr>
      <xdr:spPr>
        <a:xfrm>
          <a:off x="21088427" y="641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0" name="直線コネクタ 69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104635</xdr:rowOff>
    </xdr:from>
    <xdr:to>
      <xdr:col>29</xdr:col>
      <xdr:colOff>568325</xdr:colOff>
      <xdr:row>39</xdr:row>
      <xdr:rowOff>34785</xdr:rowOff>
    </xdr:to>
    <xdr:sp macro="" textlink="">
      <xdr:nvSpPr>
        <xdr:cNvPr id="701" name="フローチャート : 判断 700"/>
        <xdr:cNvSpPr/>
      </xdr:nvSpPr>
      <xdr:spPr>
        <a:xfrm>
          <a:off x="20383500" y="66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51312</xdr:rowOff>
    </xdr:from>
    <xdr:ext cx="469744" cy="259045"/>
    <xdr:sp macro="" textlink="">
      <xdr:nvSpPr>
        <xdr:cNvPr id="702" name="テキスト ボックス 701"/>
        <xdr:cNvSpPr txBox="1"/>
      </xdr:nvSpPr>
      <xdr:spPr>
        <a:xfrm>
          <a:off x="20199427" y="639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3" name="直線コネクタ 70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114618</xdr:rowOff>
    </xdr:from>
    <xdr:to>
      <xdr:col>28</xdr:col>
      <xdr:colOff>365125</xdr:colOff>
      <xdr:row>39</xdr:row>
      <xdr:rowOff>44768</xdr:rowOff>
    </xdr:to>
    <xdr:sp macro="" textlink="">
      <xdr:nvSpPr>
        <xdr:cNvPr id="704" name="フローチャート : 判断 703"/>
        <xdr:cNvSpPr/>
      </xdr:nvSpPr>
      <xdr:spPr>
        <a:xfrm>
          <a:off x="19494500" y="662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61294</xdr:rowOff>
    </xdr:from>
    <xdr:ext cx="469744" cy="259045"/>
    <xdr:sp macro="" textlink="">
      <xdr:nvSpPr>
        <xdr:cNvPr id="705" name="テキスト ボックス 704"/>
        <xdr:cNvSpPr txBox="1"/>
      </xdr:nvSpPr>
      <xdr:spPr>
        <a:xfrm>
          <a:off x="19310427" y="640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130696</xdr:rowOff>
    </xdr:from>
    <xdr:to>
      <xdr:col>27</xdr:col>
      <xdr:colOff>161925</xdr:colOff>
      <xdr:row>39</xdr:row>
      <xdr:rowOff>60846</xdr:rowOff>
    </xdr:to>
    <xdr:sp macro="" textlink="">
      <xdr:nvSpPr>
        <xdr:cNvPr id="706" name="フローチャート : 判断 705"/>
        <xdr:cNvSpPr/>
      </xdr:nvSpPr>
      <xdr:spPr>
        <a:xfrm>
          <a:off x="18605500" y="66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77373</xdr:rowOff>
    </xdr:from>
    <xdr:ext cx="378565" cy="259045"/>
    <xdr:sp macro="" textlink="">
      <xdr:nvSpPr>
        <xdr:cNvPr id="707" name="テキスト ボックス 706"/>
        <xdr:cNvSpPr txBox="1"/>
      </xdr:nvSpPr>
      <xdr:spPr>
        <a:xfrm>
          <a:off x="18467017" y="6421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8" name="テキスト ボックス 70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9" name="テキスト ボックス 70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0" name="テキスト ボックス 70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1" name="テキスト ボックス 71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2" name="テキスト ボックス 71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3" name="円/楕円 71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14" name="投資及び出資金該当値テキスト"/>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5" name="円/楕円 71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6" name="テキスト ボックス 71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17" name="円/楕円 71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18" name="テキスト ボックス 71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19" name="円/楕円 71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0" name="テキスト ボックス 71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1" name="円/楕円 72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2" name="テキスト ボックス 72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3" name="正方形/長方形 72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4" name="正方形/長方形 72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5" name="正方形/長方形 72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6" name="正方形/長方形 72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7" name="正方形/長方形 72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8" name="正方形/長方形 72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9" name="正方形/長方形 72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0" name="正方形/長方形 72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1" name="テキスト ボックス 73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2" name="直線コネクタ 73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3" name="直線コネクタ 73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4" name="テキスト ボックス 73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5" name="直線コネクタ 73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6" name="テキスト ボックス 73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7" name="直線コネクタ 73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38" name="テキスト ボックス 73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9" name="直線コネクタ 73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0" name="テキスト ボックス 73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1" name="直線コネクタ 74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42" name="テキスト ボックス 74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3" name="直線コネクタ 74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4" name="テキスト ボックス 74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46" name="直線コネクタ 745"/>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8" name="直線コネクタ 74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49"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0" name="直線コネクタ 749"/>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44389</xdr:rowOff>
    </xdr:from>
    <xdr:to>
      <xdr:col>32</xdr:col>
      <xdr:colOff>187325</xdr:colOff>
      <xdr:row>59</xdr:row>
      <xdr:rowOff>44420</xdr:rowOff>
    </xdr:to>
    <xdr:cxnSp macro="">
      <xdr:nvCxnSpPr>
        <xdr:cNvPr id="751" name="直線コネクタ 750"/>
        <xdr:cNvCxnSpPr/>
      </xdr:nvCxnSpPr>
      <xdr:spPr>
        <a:xfrm flipV="1">
          <a:off x="21323300" y="10159939"/>
          <a:ext cx="8382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52"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53" name="フローチャート : 判断 752"/>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44420</xdr:rowOff>
    </xdr:from>
    <xdr:to>
      <xdr:col>31</xdr:col>
      <xdr:colOff>34925</xdr:colOff>
      <xdr:row>59</xdr:row>
      <xdr:rowOff>44420</xdr:rowOff>
    </xdr:to>
    <xdr:cxnSp macro="">
      <xdr:nvCxnSpPr>
        <xdr:cNvPr id="754" name="直線コネクタ 753"/>
        <xdr:cNvCxnSpPr/>
      </xdr:nvCxnSpPr>
      <xdr:spPr>
        <a:xfrm>
          <a:off x="20434300" y="10159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142964</xdr:rowOff>
    </xdr:from>
    <xdr:to>
      <xdr:col>31</xdr:col>
      <xdr:colOff>85725</xdr:colOff>
      <xdr:row>59</xdr:row>
      <xdr:rowOff>73114</xdr:rowOff>
    </xdr:to>
    <xdr:sp macro="" textlink="">
      <xdr:nvSpPr>
        <xdr:cNvPr id="755" name="フローチャート : 判断 754"/>
        <xdr:cNvSpPr/>
      </xdr:nvSpPr>
      <xdr:spPr>
        <a:xfrm>
          <a:off x="21272500" y="1008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89641</xdr:rowOff>
    </xdr:from>
    <xdr:ext cx="469744" cy="259045"/>
    <xdr:sp macro="" textlink="">
      <xdr:nvSpPr>
        <xdr:cNvPr id="756" name="テキスト ボックス 755"/>
        <xdr:cNvSpPr txBox="1"/>
      </xdr:nvSpPr>
      <xdr:spPr>
        <a:xfrm>
          <a:off x="21088427" y="986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43604</xdr:rowOff>
    </xdr:from>
    <xdr:to>
      <xdr:col>29</xdr:col>
      <xdr:colOff>517525</xdr:colOff>
      <xdr:row>59</xdr:row>
      <xdr:rowOff>44420</xdr:rowOff>
    </xdr:to>
    <xdr:cxnSp macro="">
      <xdr:nvCxnSpPr>
        <xdr:cNvPr id="757" name="直線コネクタ 756"/>
        <xdr:cNvCxnSpPr/>
      </xdr:nvCxnSpPr>
      <xdr:spPr>
        <a:xfrm>
          <a:off x="19545300" y="10159154"/>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142666</xdr:rowOff>
    </xdr:from>
    <xdr:to>
      <xdr:col>29</xdr:col>
      <xdr:colOff>568325</xdr:colOff>
      <xdr:row>59</xdr:row>
      <xdr:rowOff>72816</xdr:rowOff>
    </xdr:to>
    <xdr:sp macro="" textlink="">
      <xdr:nvSpPr>
        <xdr:cNvPr id="758" name="フローチャート : 判断 757"/>
        <xdr:cNvSpPr/>
      </xdr:nvSpPr>
      <xdr:spPr>
        <a:xfrm>
          <a:off x="20383500" y="1008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89343</xdr:rowOff>
    </xdr:from>
    <xdr:ext cx="469744" cy="259045"/>
    <xdr:sp macro="" textlink="">
      <xdr:nvSpPr>
        <xdr:cNvPr id="759" name="テキスト ボックス 758"/>
        <xdr:cNvSpPr txBox="1"/>
      </xdr:nvSpPr>
      <xdr:spPr>
        <a:xfrm>
          <a:off x="20199427" y="986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43589</xdr:rowOff>
    </xdr:from>
    <xdr:to>
      <xdr:col>28</xdr:col>
      <xdr:colOff>314325</xdr:colOff>
      <xdr:row>59</xdr:row>
      <xdr:rowOff>43604</xdr:rowOff>
    </xdr:to>
    <xdr:cxnSp macro="">
      <xdr:nvCxnSpPr>
        <xdr:cNvPr id="760" name="直線コネクタ 759"/>
        <xdr:cNvCxnSpPr/>
      </xdr:nvCxnSpPr>
      <xdr:spPr>
        <a:xfrm>
          <a:off x="18656300" y="10159139"/>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139779</xdr:rowOff>
    </xdr:from>
    <xdr:to>
      <xdr:col>28</xdr:col>
      <xdr:colOff>365125</xdr:colOff>
      <xdr:row>59</xdr:row>
      <xdr:rowOff>69929</xdr:rowOff>
    </xdr:to>
    <xdr:sp macro="" textlink="">
      <xdr:nvSpPr>
        <xdr:cNvPr id="761" name="フローチャート : 判断 760"/>
        <xdr:cNvSpPr/>
      </xdr:nvSpPr>
      <xdr:spPr>
        <a:xfrm>
          <a:off x="19494500" y="1008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86456</xdr:rowOff>
    </xdr:from>
    <xdr:ext cx="469744" cy="259045"/>
    <xdr:sp macro="" textlink="">
      <xdr:nvSpPr>
        <xdr:cNvPr id="762" name="テキスト ボックス 761"/>
        <xdr:cNvSpPr txBox="1"/>
      </xdr:nvSpPr>
      <xdr:spPr>
        <a:xfrm>
          <a:off x="19310427" y="985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138849</xdr:rowOff>
    </xdr:from>
    <xdr:to>
      <xdr:col>27</xdr:col>
      <xdr:colOff>161925</xdr:colOff>
      <xdr:row>59</xdr:row>
      <xdr:rowOff>68999</xdr:rowOff>
    </xdr:to>
    <xdr:sp macro="" textlink="">
      <xdr:nvSpPr>
        <xdr:cNvPr id="763" name="フローチャート : 判断 762"/>
        <xdr:cNvSpPr/>
      </xdr:nvSpPr>
      <xdr:spPr>
        <a:xfrm>
          <a:off x="18605500" y="100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85526</xdr:rowOff>
    </xdr:from>
    <xdr:ext cx="469744" cy="259045"/>
    <xdr:sp macro="" textlink="">
      <xdr:nvSpPr>
        <xdr:cNvPr id="764" name="テキスト ボックス 763"/>
        <xdr:cNvSpPr txBox="1"/>
      </xdr:nvSpPr>
      <xdr:spPr>
        <a:xfrm>
          <a:off x="18421427" y="98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5" name="テキスト ボックス 76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6" name="テキスト ボックス 76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7" name="テキスト ボックス 76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8" name="テキスト ボックス 76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9" name="テキスト ボックス 76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165039</xdr:rowOff>
    </xdr:from>
    <xdr:to>
      <xdr:col>32</xdr:col>
      <xdr:colOff>238125</xdr:colOff>
      <xdr:row>59</xdr:row>
      <xdr:rowOff>95189</xdr:rowOff>
    </xdr:to>
    <xdr:sp macro="" textlink="">
      <xdr:nvSpPr>
        <xdr:cNvPr id="770" name="円/楕円 769"/>
        <xdr:cNvSpPr/>
      </xdr:nvSpPr>
      <xdr:spPr>
        <a:xfrm>
          <a:off x="22110700" y="101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249299" cy="259045"/>
    <xdr:sp macro="" textlink="">
      <xdr:nvSpPr>
        <xdr:cNvPr id="771" name="貸付金該当値テキスト"/>
        <xdr:cNvSpPr txBox="1"/>
      </xdr:nvSpPr>
      <xdr:spPr>
        <a:xfrm>
          <a:off x="22212300" y="10026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165070</xdr:rowOff>
    </xdr:from>
    <xdr:to>
      <xdr:col>31</xdr:col>
      <xdr:colOff>85725</xdr:colOff>
      <xdr:row>59</xdr:row>
      <xdr:rowOff>95220</xdr:rowOff>
    </xdr:to>
    <xdr:sp macro="" textlink="">
      <xdr:nvSpPr>
        <xdr:cNvPr id="772" name="円/楕円 771"/>
        <xdr:cNvSpPr/>
      </xdr:nvSpPr>
      <xdr:spPr>
        <a:xfrm>
          <a:off x="21272500" y="101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86347</xdr:rowOff>
    </xdr:from>
    <xdr:ext cx="249299" cy="259045"/>
    <xdr:sp macro="" textlink="">
      <xdr:nvSpPr>
        <xdr:cNvPr id="773" name="テキスト ボックス 772"/>
        <xdr:cNvSpPr txBox="1"/>
      </xdr:nvSpPr>
      <xdr:spPr>
        <a:xfrm>
          <a:off x="21198649" y="10201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165070</xdr:rowOff>
    </xdr:from>
    <xdr:to>
      <xdr:col>29</xdr:col>
      <xdr:colOff>568325</xdr:colOff>
      <xdr:row>59</xdr:row>
      <xdr:rowOff>95220</xdr:rowOff>
    </xdr:to>
    <xdr:sp macro="" textlink="">
      <xdr:nvSpPr>
        <xdr:cNvPr id="774" name="円/楕円 773"/>
        <xdr:cNvSpPr/>
      </xdr:nvSpPr>
      <xdr:spPr>
        <a:xfrm>
          <a:off x="20383500" y="101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86347</xdr:rowOff>
    </xdr:from>
    <xdr:ext cx="249299" cy="259045"/>
    <xdr:sp macro="" textlink="">
      <xdr:nvSpPr>
        <xdr:cNvPr id="775" name="テキスト ボックス 774"/>
        <xdr:cNvSpPr txBox="1"/>
      </xdr:nvSpPr>
      <xdr:spPr>
        <a:xfrm>
          <a:off x="20309649" y="10201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164254</xdr:rowOff>
    </xdr:from>
    <xdr:to>
      <xdr:col>28</xdr:col>
      <xdr:colOff>365125</xdr:colOff>
      <xdr:row>59</xdr:row>
      <xdr:rowOff>94404</xdr:rowOff>
    </xdr:to>
    <xdr:sp macro="" textlink="">
      <xdr:nvSpPr>
        <xdr:cNvPr id="776" name="円/楕円 775"/>
        <xdr:cNvSpPr/>
      </xdr:nvSpPr>
      <xdr:spPr>
        <a:xfrm>
          <a:off x="19494500" y="1010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85531</xdr:rowOff>
    </xdr:from>
    <xdr:ext cx="378565" cy="259045"/>
    <xdr:sp macro="" textlink="">
      <xdr:nvSpPr>
        <xdr:cNvPr id="777" name="テキスト ボックス 776"/>
        <xdr:cNvSpPr txBox="1"/>
      </xdr:nvSpPr>
      <xdr:spPr>
        <a:xfrm>
          <a:off x="19356017" y="1020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164239</xdr:rowOff>
    </xdr:from>
    <xdr:to>
      <xdr:col>27</xdr:col>
      <xdr:colOff>161925</xdr:colOff>
      <xdr:row>59</xdr:row>
      <xdr:rowOff>94389</xdr:rowOff>
    </xdr:to>
    <xdr:sp macro="" textlink="">
      <xdr:nvSpPr>
        <xdr:cNvPr id="778" name="円/楕円 777"/>
        <xdr:cNvSpPr/>
      </xdr:nvSpPr>
      <xdr:spPr>
        <a:xfrm>
          <a:off x="18605500" y="1010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85516</xdr:rowOff>
    </xdr:from>
    <xdr:ext cx="378565" cy="259045"/>
    <xdr:sp macro="" textlink="">
      <xdr:nvSpPr>
        <xdr:cNvPr id="779" name="テキスト ボックス 778"/>
        <xdr:cNvSpPr txBox="1"/>
      </xdr:nvSpPr>
      <xdr:spPr>
        <a:xfrm>
          <a:off x="18467017" y="1020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0" name="正方形/長方形 77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1" name="正方形/長方形 78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2" name="正方形/長方形 78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3" name="正方形/長方形 78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4" name="正方形/長方形 78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5" name="正方形/長方形 78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6" name="正方形/長方形 78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63,689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7" name="正方形/長方形 78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8" name="テキスト ボックス 78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9" name="直線コネクタ 78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0" name="直線コネクタ 78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1" name="テキスト ボックス 79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2" name="直線コネクタ 79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793" name="テキスト ボックス 79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4" name="直線コネクタ 79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5" name="テキスト ボックス 79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6" name="直線コネクタ 79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7" name="テキスト ボックス 79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8" name="直線コネクタ 79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9" name="テキスト ボックス 79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0" name="直線コネクタ 79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1" name="テキスト ボックス 80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03" name="直線コネクタ 802"/>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04"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05" name="直線コネクタ 804"/>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06"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07" name="直線コネクタ 806"/>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107152</xdr:rowOff>
    </xdr:from>
    <xdr:to>
      <xdr:col>32</xdr:col>
      <xdr:colOff>187325</xdr:colOff>
      <xdr:row>76</xdr:row>
      <xdr:rowOff>123648</xdr:rowOff>
    </xdr:to>
    <xdr:cxnSp macro="">
      <xdr:nvCxnSpPr>
        <xdr:cNvPr id="808" name="直線コネクタ 807"/>
        <xdr:cNvCxnSpPr/>
      </xdr:nvCxnSpPr>
      <xdr:spPr>
        <a:xfrm flipV="1">
          <a:off x="21323300" y="13137352"/>
          <a:ext cx="838200" cy="1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91228</xdr:rowOff>
    </xdr:from>
    <xdr:ext cx="599010" cy="259045"/>
    <xdr:sp macro="" textlink="">
      <xdr:nvSpPr>
        <xdr:cNvPr id="809" name="繰出金平均値テキスト"/>
        <xdr:cNvSpPr txBox="1"/>
      </xdr:nvSpPr>
      <xdr:spPr>
        <a:xfrm>
          <a:off x="22212300" y="13121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0" name="フローチャート : 判断 809"/>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108961</xdr:rowOff>
    </xdr:from>
    <xdr:to>
      <xdr:col>31</xdr:col>
      <xdr:colOff>34925</xdr:colOff>
      <xdr:row>76</xdr:row>
      <xdr:rowOff>123648</xdr:rowOff>
    </xdr:to>
    <xdr:cxnSp macro="">
      <xdr:nvCxnSpPr>
        <xdr:cNvPr id="811" name="直線コネクタ 810"/>
        <xdr:cNvCxnSpPr/>
      </xdr:nvCxnSpPr>
      <xdr:spPr>
        <a:xfrm>
          <a:off x="20434300" y="13139161"/>
          <a:ext cx="8890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69202</xdr:rowOff>
    </xdr:from>
    <xdr:to>
      <xdr:col>31</xdr:col>
      <xdr:colOff>85725</xdr:colOff>
      <xdr:row>77</xdr:row>
      <xdr:rowOff>170802</xdr:rowOff>
    </xdr:to>
    <xdr:sp macro="" textlink="">
      <xdr:nvSpPr>
        <xdr:cNvPr id="812" name="フローチャート : 判断 811"/>
        <xdr:cNvSpPr/>
      </xdr:nvSpPr>
      <xdr:spPr>
        <a:xfrm>
          <a:off x="21272500" y="1327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161929</xdr:rowOff>
    </xdr:from>
    <xdr:ext cx="534377" cy="259045"/>
    <xdr:sp macro="" textlink="">
      <xdr:nvSpPr>
        <xdr:cNvPr id="813" name="テキスト ボックス 812"/>
        <xdr:cNvSpPr txBox="1"/>
      </xdr:nvSpPr>
      <xdr:spPr>
        <a:xfrm>
          <a:off x="21056111" y="1336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108961</xdr:rowOff>
    </xdr:from>
    <xdr:to>
      <xdr:col>29</xdr:col>
      <xdr:colOff>517525</xdr:colOff>
      <xdr:row>76</xdr:row>
      <xdr:rowOff>123366</xdr:rowOff>
    </xdr:to>
    <xdr:cxnSp macro="">
      <xdr:nvCxnSpPr>
        <xdr:cNvPr id="814" name="直線コネクタ 813"/>
        <xdr:cNvCxnSpPr/>
      </xdr:nvCxnSpPr>
      <xdr:spPr>
        <a:xfrm flipV="1">
          <a:off x="19545300" y="13139161"/>
          <a:ext cx="889000" cy="1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77862</xdr:rowOff>
    </xdr:from>
    <xdr:to>
      <xdr:col>29</xdr:col>
      <xdr:colOff>568325</xdr:colOff>
      <xdr:row>78</xdr:row>
      <xdr:rowOff>8012</xdr:rowOff>
    </xdr:to>
    <xdr:sp macro="" textlink="">
      <xdr:nvSpPr>
        <xdr:cNvPr id="815" name="フローチャート : 判断 814"/>
        <xdr:cNvSpPr/>
      </xdr:nvSpPr>
      <xdr:spPr>
        <a:xfrm>
          <a:off x="20383500" y="1327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170589</xdr:rowOff>
    </xdr:from>
    <xdr:ext cx="534377" cy="259045"/>
    <xdr:sp macro="" textlink="">
      <xdr:nvSpPr>
        <xdr:cNvPr id="816" name="テキスト ボックス 815"/>
        <xdr:cNvSpPr txBox="1"/>
      </xdr:nvSpPr>
      <xdr:spPr>
        <a:xfrm>
          <a:off x="20167111" y="133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122875</xdr:rowOff>
    </xdr:from>
    <xdr:to>
      <xdr:col>28</xdr:col>
      <xdr:colOff>314325</xdr:colOff>
      <xdr:row>76</xdr:row>
      <xdr:rowOff>123366</xdr:rowOff>
    </xdr:to>
    <xdr:cxnSp macro="">
      <xdr:nvCxnSpPr>
        <xdr:cNvPr id="817" name="直線コネクタ 816"/>
        <xdr:cNvCxnSpPr/>
      </xdr:nvCxnSpPr>
      <xdr:spPr>
        <a:xfrm>
          <a:off x="18656300" y="13153075"/>
          <a:ext cx="889000" cy="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81090</xdr:rowOff>
    </xdr:from>
    <xdr:to>
      <xdr:col>28</xdr:col>
      <xdr:colOff>365125</xdr:colOff>
      <xdr:row>78</xdr:row>
      <xdr:rowOff>11240</xdr:rowOff>
    </xdr:to>
    <xdr:sp macro="" textlink="">
      <xdr:nvSpPr>
        <xdr:cNvPr id="818" name="フローチャート : 判断 817"/>
        <xdr:cNvSpPr/>
      </xdr:nvSpPr>
      <xdr:spPr>
        <a:xfrm>
          <a:off x="194945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2367</xdr:rowOff>
    </xdr:from>
    <xdr:ext cx="534377" cy="259045"/>
    <xdr:sp macro="" textlink="">
      <xdr:nvSpPr>
        <xdr:cNvPr id="819" name="テキスト ボックス 818"/>
        <xdr:cNvSpPr txBox="1"/>
      </xdr:nvSpPr>
      <xdr:spPr>
        <a:xfrm>
          <a:off x="19278111" y="133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82007</xdr:rowOff>
    </xdr:from>
    <xdr:to>
      <xdr:col>27</xdr:col>
      <xdr:colOff>161925</xdr:colOff>
      <xdr:row>78</xdr:row>
      <xdr:rowOff>12157</xdr:rowOff>
    </xdr:to>
    <xdr:sp macro="" textlink="">
      <xdr:nvSpPr>
        <xdr:cNvPr id="820" name="フローチャート : 判断 819"/>
        <xdr:cNvSpPr/>
      </xdr:nvSpPr>
      <xdr:spPr>
        <a:xfrm>
          <a:off x="18605500" y="132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3284</xdr:rowOff>
    </xdr:from>
    <xdr:ext cx="534377" cy="259045"/>
    <xdr:sp macro="" textlink="">
      <xdr:nvSpPr>
        <xdr:cNvPr id="821" name="テキスト ボックス 820"/>
        <xdr:cNvSpPr txBox="1"/>
      </xdr:nvSpPr>
      <xdr:spPr>
        <a:xfrm>
          <a:off x="18389111" y="1337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2" name="テキスト ボックス 82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3" name="テキスト ボックス 82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4" name="テキスト ボックス 82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5" name="テキスト ボックス 82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6" name="テキスト ボックス 82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56352</xdr:rowOff>
    </xdr:from>
    <xdr:to>
      <xdr:col>32</xdr:col>
      <xdr:colOff>238125</xdr:colOff>
      <xdr:row>76</xdr:row>
      <xdr:rowOff>157952</xdr:rowOff>
    </xdr:to>
    <xdr:sp macro="" textlink="">
      <xdr:nvSpPr>
        <xdr:cNvPr id="827" name="円/楕円 826"/>
        <xdr:cNvSpPr/>
      </xdr:nvSpPr>
      <xdr:spPr>
        <a:xfrm>
          <a:off x="22110700" y="130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79228</xdr:rowOff>
    </xdr:from>
    <xdr:ext cx="599010" cy="259045"/>
    <xdr:sp macro="" textlink="">
      <xdr:nvSpPr>
        <xdr:cNvPr id="828" name="繰出金該当値テキスト"/>
        <xdr:cNvSpPr txBox="1"/>
      </xdr:nvSpPr>
      <xdr:spPr>
        <a:xfrm>
          <a:off x="22212300" y="1293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118,543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72848</xdr:rowOff>
    </xdr:from>
    <xdr:to>
      <xdr:col>31</xdr:col>
      <xdr:colOff>85725</xdr:colOff>
      <xdr:row>77</xdr:row>
      <xdr:rowOff>2998</xdr:rowOff>
    </xdr:to>
    <xdr:sp macro="" textlink="">
      <xdr:nvSpPr>
        <xdr:cNvPr id="829" name="円/楕円 828"/>
        <xdr:cNvSpPr/>
      </xdr:nvSpPr>
      <xdr:spPr>
        <a:xfrm>
          <a:off x="21272500" y="1310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19525</xdr:rowOff>
    </xdr:from>
    <xdr:ext cx="599010" cy="259045"/>
    <xdr:sp macro="" textlink="">
      <xdr:nvSpPr>
        <xdr:cNvPr id="830" name="テキスト ボックス 829"/>
        <xdr:cNvSpPr txBox="1"/>
      </xdr:nvSpPr>
      <xdr:spPr>
        <a:xfrm>
          <a:off x="21023794" y="12878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114,213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58161</xdr:rowOff>
    </xdr:from>
    <xdr:to>
      <xdr:col>29</xdr:col>
      <xdr:colOff>568325</xdr:colOff>
      <xdr:row>76</xdr:row>
      <xdr:rowOff>159761</xdr:rowOff>
    </xdr:to>
    <xdr:sp macro="" textlink="">
      <xdr:nvSpPr>
        <xdr:cNvPr id="831" name="円/楕円 830"/>
        <xdr:cNvSpPr/>
      </xdr:nvSpPr>
      <xdr:spPr>
        <a:xfrm>
          <a:off x="20383500" y="1308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4838</xdr:rowOff>
    </xdr:from>
    <xdr:ext cx="599010" cy="259045"/>
    <xdr:sp macro="" textlink="">
      <xdr:nvSpPr>
        <xdr:cNvPr id="832" name="テキスト ボックス 831"/>
        <xdr:cNvSpPr txBox="1"/>
      </xdr:nvSpPr>
      <xdr:spPr>
        <a:xfrm>
          <a:off x="20134794" y="1286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118,068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72566</xdr:rowOff>
    </xdr:from>
    <xdr:to>
      <xdr:col>28</xdr:col>
      <xdr:colOff>365125</xdr:colOff>
      <xdr:row>77</xdr:row>
      <xdr:rowOff>2716</xdr:rowOff>
    </xdr:to>
    <xdr:sp macro="" textlink="">
      <xdr:nvSpPr>
        <xdr:cNvPr id="833" name="円/楕円 832"/>
        <xdr:cNvSpPr/>
      </xdr:nvSpPr>
      <xdr:spPr>
        <a:xfrm>
          <a:off x="19494500" y="1310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19244</xdr:rowOff>
    </xdr:from>
    <xdr:ext cx="599010" cy="259045"/>
    <xdr:sp macro="" textlink="">
      <xdr:nvSpPr>
        <xdr:cNvPr id="834" name="テキスト ボックス 833"/>
        <xdr:cNvSpPr txBox="1"/>
      </xdr:nvSpPr>
      <xdr:spPr>
        <a:xfrm>
          <a:off x="19245794" y="1287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114,287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72075</xdr:rowOff>
    </xdr:from>
    <xdr:to>
      <xdr:col>27</xdr:col>
      <xdr:colOff>161925</xdr:colOff>
      <xdr:row>77</xdr:row>
      <xdr:rowOff>2225</xdr:rowOff>
    </xdr:to>
    <xdr:sp macro="" textlink="">
      <xdr:nvSpPr>
        <xdr:cNvPr id="835" name="円/楕円 834"/>
        <xdr:cNvSpPr/>
      </xdr:nvSpPr>
      <xdr:spPr>
        <a:xfrm>
          <a:off x="18605500" y="131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18752</xdr:rowOff>
    </xdr:from>
    <xdr:ext cx="599010" cy="259045"/>
    <xdr:sp macro="" textlink="">
      <xdr:nvSpPr>
        <xdr:cNvPr id="836" name="テキスト ボックス 835"/>
        <xdr:cNvSpPr txBox="1"/>
      </xdr:nvSpPr>
      <xdr:spPr>
        <a:xfrm>
          <a:off x="18356794" y="1287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7" name="正方形/長方形 83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8" name="正方形/長方形 83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9" name="正方形/長方形 83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0" name="正方形/長方形 83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1" name="正方形/長方形 84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2" name="正方形/長方形 84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3" name="正方形/長方形 84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4" name="正方形/長方形 84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5" name="テキスト ボックス 84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6" name="直線コネクタ 84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7" name="直線コネクタ 84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8" name="テキスト ボックス 84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9" name="直線コネクタ 84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0" name="テキスト ボックス 84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2" name="直線コネクタ 85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7" name="直線コネクタ 85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9" name="フローチャート : 判断 85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0" name="直線コネクタ 85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1" name="フローチャート : 判断 86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2" name="テキスト ボックス 86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3" name="直線コネクタ 86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4" name="フローチャート : 判断 86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5" name="テキスト ボックス 86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6" name="直線コネクタ 86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7" name="フローチャート : 判断 86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8" name="テキスト ボックス 86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9" name="フローチャート : 判断 86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0" name="テキスト ボックス 86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1" name="テキスト ボックス 87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2" name="テキスト ボックス 87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3" name="テキスト ボックス 87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4" name="テキスト ボックス 87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5" name="テキスト ボックス 87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円/楕円 87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8" name="円/楕円 87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9" name="テキスト ボックス 87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0" name="円/楕円 87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1" name="テキスト ボックス 88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2" name="円/楕円 88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3" name="テキスト ボックス 88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4" name="円/楕円 88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5" name="テキスト ボックス 88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6" name="正方形/長方形 88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7" name="正方形/長方形 88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8" name="テキスト ボックス 88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歳出決算総額は、住民一人当たり１，４５２，９２５千円となっている。主な構成項目である人件費は、住民一人当たり１４７，１９８円となっており、平成２３年度から同水準で推移してきており、抑制傾向にある。さらに、類似団体平均と比べても高い水準にあるとはいえない。 定員適正化計画による人員削減と、地域給与の導入によることが主な要因である。</a:t>
          </a:r>
        </a:p>
        <a:p>
          <a:r>
            <a:rPr lang="ja-JP" altLang="en-US" sz="1100" b="0" i="0" u="none" strike="noStrike" baseline="0" smtClean="0">
              <a:solidFill>
                <a:schemeClr val="dk1"/>
              </a:solidFill>
              <a:latin typeface="+mn-lt"/>
              <a:ea typeface="+mn-ea"/>
              <a:cs typeface="+mn-cs"/>
            </a:rPr>
            <a:t>・普通建設事業費は住民一人当たり３１８，０４０円となっており、類似団体平均と比較して一人当たりコストが高い状況となっている。これは、過疎地域であるが故に道路網の整備が多いこと、また近年の防災公園建設事業及び多機能コミュニティセンター建設事業によるものであり、前年度決算と比較すると４８．５％増となっている。このため、この先作成される公共施設等総合管理計画に基づき、事業の取捨選択を徹底していくことで、事業費の減少を目指すこととしている。 </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島根県美郷町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5,103
5,089
282.92
7,637,405
7,414,274
217,118
4,059,831
10,469,383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63.9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9365</xdr:rowOff>
    </xdr:from>
    <xdr:to>
      <xdr:col>6</xdr:col>
      <xdr:colOff>511175</xdr:colOff>
      <xdr:row>38</xdr:row>
      <xdr:rowOff>36748</xdr:rowOff>
    </xdr:to>
    <xdr:cxnSp macro="">
      <xdr:nvCxnSpPr>
        <xdr:cNvPr id="62" name="直線コネクタ 61"/>
        <xdr:cNvCxnSpPr/>
      </xdr:nvCxnSpPr>
      <xdr:spPr>
        <a:xfrm flipV="1">
          <a:off x="3797300" y="6524465"/>
          <a:ext cx="838200" cy="2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150623</xdr:rowOff>
    </xdr:from>
    <xdr:ext cx="534377" cy="259045"/>
    <xdr:sp macro="" textlink="">
      <xdr:nvSpPr>
        <xdr:cNvPr id="63" name="議会費平均値テキスト"/>
        <xdr:cNvSpPr txBox="1"/>
      </xdr:nvSpPr>
      <xdr:spPr>
        <a:xfrm>
          <a:off x="4686300" y="6322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28225</xdr:rowOff>
    </xdr:from>
    <xdr:to>
      <xdr:col>5</xdr:col>
      <xdr:colOff>358775</xdr:colOff>
      <xdr:row>38</xdr:row>
      <xdr:rowOff>36748</xdr:rowOff>
    </xdr:to>
    <xdr:cxnSp macro="">
      <xdr:nvCxnSpPr>
        <xdr:cNvPr id="65" name="直線コネクタ 64"/>
        <xdr:cNvCxnSpPr/>
      </xdr:nvCxnSpPr>
      <xdr:spPr>
        <a:xfrm>
          <a:off x="2908300" y="6543325"/>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58448</xdr:rowOff>
    </xdr:from>
    <xdr:to>
      <xdr:col>5</xdr:col>
      <xdr:colOff>409575</xdr:colOff>
      <xdr:row>38</xdr:row>
      <xdr:rowOff>160048</xdr:rowOff>
    </xdr:to>
    <xdr:sp macro="" textlink="">
      <xdr:nvSpPr>
        <xdr:cNvPr id="66" name="フローチャート : 判断 65"/>
        <xdr:cNvSpPr/>
      </xdr:nvSpPr>
      <xdr:spPr>
        <a:xfrm>
          <a:off x="3746500" y="657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151175</xdr:rowOff>
    </xdr:from>
    <xdr:ext cx="469744" cy="259045"/>
    <xdr:sp macro="" textlink="">
      <xdr:nvSpPr>
        <xdr:cNvPr id="67" name="テキスト ボックス 66"/>
        <xdr:cNvSpPr txBox="1"/>
      </xdr:nvSpPr>
      <xdr:spPr>
        <a:xfrm>
          <a:off x="3562427" y="666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28225</xdr:rowOff>
    </xdr:from>
    <xdr:to>
      <xdr:col>4</xdr:col>
      <xdr:colOff>155575</xdr:colOff>
      <xdr:row>38</xdr:row>
      <xdr:rowOff>38398</xdr:rowOff>
    </xdr:to>
    <xdr:cxnSp macro="">
      <xdr:nvCxnSpPr>
        <xdr:cNvPr id="68" name="直線コネクタ 67"/>
        <xdr:cNvCxnSpPr/>
      </xdr:nvCxnSpPr>
      <xdr:spPr>
        <a:xfrm flipV="1">
          <a:off x="2019300" y="6543325"/>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62807</xdr:rowOff>
    </xdr:from>
    <xdr:to>
      <xdr:col>4</xdr:col>
      <xdr:colOff>206375</xdr:colOff>
      <xdr:row>38</xdr:row>
      <xdr:rowOff>164407</xdr:rowOff>
    </xdr:to>
    <xdr:sp macro="" textlink="">
      <xdr:nvSpPr>
        <xdr:cNvPr id="69" name="フローチャート : 判断 68"/>
        <xdr:cNvSpPr/>
      </xdr:nvSpPr>
      <xdr:spPr>
        <a:xfrm>
          <a:off x="2857500" y="65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155534</xdr:rowOff>
    </xdr:from>
    <xdr:ext cx="469744" cy="259045"/>
    <xdr:sp macro="" textlink="">
      <xdr:nvSpPr>
        <xdr:cNvPr id="70" name="テキスト ボックス 69"/>
        <xdr:cNvSpPr txBox="1"/>
      </xdr:nvSpPr>
      <xdr:spPr>
        <a:xfrm>
          <a:off x="2673427" y="667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24878</xdr:rowOff>
    </xdr:from>
    <xdr:to>
      <xdr:col>2</xdr:col>
      <xdr:colOff>638175</xdr:colOff>
      <xdr:row>38</xdr:row>
      <xdr:rowOff>38398</xdr:rowOff>
    </xdr:to>
    <xdr:cxnSp macro="">
      <xdr:nvCxnSpPr>
        <xdr:cNvPr id="71" name="直線コネクタ 70"/>
        <xdr:cNvCxnSpPr/>
      </xdr:nvCxnSpPr>
      <xdr:spPr>
        <a:xfrm>
          <a:off x="1130300" y="6539978"/>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59019</xdr:rowOff>
    </xdr:from>
    <xdr:to>
      <xdr:col>3</xdr:col>
      <xdr:colOff>3175</xdr:colOff>
      <xdr:row>38</xdr:row>
      <xdr:rowOff>160619</xdr:rowOff>
    </xdr:to>
    <xdr:sp macro="" textlink="">
      <xdr:nvSpPr>
        <xdr:cNvPr id="72" name="フローチャート : 判断 71"/>
        <xdr:cNvSpPr/>
      </xdr:nvSpPr>
      <xdr:spPr>
        <a:xfrm>
          <a:off x="1968500" y="657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151746</xdr:rowOff>
    </xdr:from>
    <xdr:ext cx="469744" cy="259045"/>
    <xdr:sp macro="" textlink="">
      <xdr:nvSpPr>
        <xdr:cNvPr id="73" name="テキスト ボックス 72"/>
        <xdr:cNvSpPr txBox="1"/>
      </xdr:nvSpPr>
      <xdr:spPr>
        <a:xfrm>
          <a:off x="1784427" y="666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41253</xdr:rowOff>
    </xdr:from>
    <xdr:to>
      <xdr:col>1</xdr:col>
      <xdr:colOff>485775</xdr:colOff>
      <xdr:row>38</xdr:row>
      <xdr:rowOff>142853</xdr:rowOff>
    </xdr:to>
    <xdr:sp macro="" textlink="">
      <xdr:nvSpPr>
        <xdr:cNvPr id="74" name="フローチャート : 判断 73"/>
        <xdr:cNvSpPr/>
      </xdr:nvSpPr>
      <xdr:spPr>
        <a:xfrm>
          <a:off x="1079500" y="655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133980</xdr:rowOff>
    </xdr:from>
    <xdr:ext cx="534377" cy="259045"/>
    <xdr:sp macro="" textlink="">
      <xdr:nvSpPr>
        <xdr:cNvPr id="75" name="テキスト ボックス 74"/>
        <xdr:cNvSpPr txBox="1"/>
      </xdr:nvSpPr>
      <xdr:spPr>
        <a:xfrm>
          <a:off x="863111" y="66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130015</xdr:rowOff>
    </xdr:from>
    <xdr:to>
      <xdr:col>6</xdr:col>
      <xdr:colOff>561975</xdr:colOff>
      <xdr:row>38</xdr:row>
      <xdr:rowOff>60165</xdr:rowOff>
    </xdr:to>
    <xdr:sp macro="" textlink="">
      <xdr:nvSpPr>
        <xdr:cNvPr id="81" name="円/楕円 80"/>
        <xdr:cNvSpPr/>
      </xdr:nvSpPr>
      <xdr:spPr>
        <a:xfrm>
          <a:off x="4584700" y="64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108442</xdr:rowOff>
    </xdr:from>
    <xdr:ext cx="534377" cy="259045"/>
    <xdr:sp macro="" textlink="">
      <xdr:nvSpPr>
        <xdr:cNvPr id="82" name="議会費該当値テキスト"/>
        <xdr:cNvSpPr txBox="1"/>
      </xdr:nvSpPr>
      <xdr:spPr>
        <a:xfrm>
          <a:off x="4686300" y="645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15,982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157399</xdr:rowOff>
    </xdr:from>
    <xdr:to>
      <xdr:col>5</xdr:col>
      <xdr:colOff>409575</xdr:colOff>
      <xdr:row>38</xdr:row>
      <xdr:rowOff>87548</xdr:rowOff>
    </xdr:to>
    <xdr:sp macro="" textlink="">
      <xdr:nvSpPr>
        <xdr:cNvPr id="83" name="円/楕円 82"/>
        <xdr:cNvSpPr/>
      </xdr:nvSpPr>
      <xdr:spPr>
        <a:xfrm>
          <a:off x="3746500" y="65010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104076</xdr:rowOff>
    </xdr:from>
    <xdr:ext cx="534377" cy="259045"/>
    <xdr:sp macro="" textlink="">
      <xdr:nvSpPr>
        <xdr:cNvPr id="84" name="テキスト ボックス 83"/>
        <xdr:cNvSpPr txBox="1"/>
      </xdr:nvSpPr>
      <xdr:spPr>
        <a:xfrm>
          <a:off x="3530111" y="627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148875</xdr:rowOff>
    </xdr:from>
    <xdr:to>
      <xdr:col>4</xdr:col>
      <xdr:colOff>206375</xdr:colOff>
      <xdr:row>38</xdr:row>
      <xdr:rowOff>79025</xdr:rowOff>
    </xdr:to>
    <xdr:sp macro="" textlink="">
      <xdr:nvSpPr>
        <xdr:cNvPr id="85" name="円/楕円 84"/>
        <xdr:cNvSpPr/>
      </xdr:nvSpPr>
      <xdr:spPr>
        <a:xfrm>
          <a:off x="2857500" y="64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95552</xdr:rowOff>
    </xdr:from>
    <xdr:ext cx="534377" cy="259045"/>
    <xdr:sp macro="" textlink="">
      <xdr:nvSpPr>
        <xdr:cNvPr id="86" name="テキスト ボックス 85"/>
        <xdr:cNvSpPr txBox="1"/>
      </xdr:nvSpPr>
      <xdr:spPr>
        <a:xfrm>
          <a:off x="2641111" y="626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159048</xdr:rowOff>
    </xdr:from>
    <xdr:to>
      <xdr:col>3</xdr:col>
      <xdr:colOff>3175</xdr:colOff>
      <xdr:row>38</xdr:row>
      <xdr:rowOff>89198</xdr:rowOff>
    </xdr:to>
    <xdr:sp macro="" textlink="">
      <xdr:nvSpPr>
        <xdr:cNvPr id="87" name="円/楕円 86"/>
        <xdr:cNvSpPr/>
      </xdr:nvSpPr>
      <xdr:spPr>
        <a:xfrm>
          <a:off x="1968500" y="65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105725</xdr:rowOff>
    </xdr:from>
    <xdr:ext cx="534377" cy="259045"/>
    <xdr:sp macro="" textlink="">
      <xdr:nvSpPr>
        <xdr:cNvPr id="88" name="テキスト ボックス 87"/>
        <xdr:cNvSpPr txBox="1"/>
      </xdr:nvSpPr>
      <xdr:spPr>
        <a:xfrm>
          <a:off x="1752111" y="627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145528</xdr:rowOff>
    </xdr:from>
    <xdr:to>
      <xdr:col>1</xdr:col>
      <xdr:colOff>485775</xdr:colOff>
      <xdr:row>38</xdr:row>
      <xdr:rowOff>75678</xdr:rowOff>
    </xdr:to>
    <xdr:sp macro="" textlink="">
      <xdr:nvSpPr>
        <xdr:cNvPr id="89" name="円/楕円 88"/>
        <xdr:cNvSpPr/>
      </xdr:nvSpPr>
      <xdr:spPr>
        <a:xfrm>
          <a:off x="1079500" y="648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92205</xdr:rowOff>
    </xdr:from>
    <xdr:ext cx="534377" cy="259045"/>
    <xdr:sp macro="" textlink="">
      <xdr:nvSpPr>
        <xdr:cNvPr id="90" name="テキスト ボックス 89"/>
        <xdr:cNvSpPr txBox="1"/>
      </xdr:nvSpPr>
      <xdr:spPr>
        <a:xfrm>
          <a:off x="863111" y="62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87,583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78273</xdr:rowOff>
    </xdr:from>
    <xdr:to>
      <xdr:col>6</xdr:col>
      <xdr:colOff>511175</xdr:colOff>
      <xdr:row>58</xdr:row>
      <xdr:rowOff>123326</xdr:rowOff>
    </xdr:to>
    <xdr:cxnSp macro="">
      <xdr:nvCxnSpPr>
        <xdr:cNvPr id="119" name="直線コネクタ 118"/>
        <xdr:cNvCxnSpPr/>
      </xdr:nvCxnSpPr>
      <xdr:spPr>
        <a:xfrm flipV="1">
          <a:off x="3797300" y="10022373"/>
          <a:ext cx="838200" cy="4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56709</xdr:rowOff>
    </xdr:from>
    <xdr:ext cx="599010" cy="259045"/>
    <xdr:sp macro="" textlink="">
      <xdr:nvSpPr>
        <xdr:cNvPr id="120" name="総務費平均値テキスト"/>
        <xdr:cNvSpPr txBox="1"/>
      </xdr:nvSpPr>
      <xdr:spPr>
        <a:xfrm>
          <a:off x="4686300" y="10000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103781</xdr:rowOff>
    </xdr:from>
    <xdr:to>
      <xdr:col>5</xdr:col>
      <xdr:colOff>358775</xdr:colOff>
      <xdr:row>58</xdr:row>
      <xdr:rowOff>123326</xdr:rowOff>
    </xdr:to>
    <xdr:cxnSp macro="">
      <xdr:nvCxnSpPr>
        <xdr:cNvPr id="122" name="直線コネクタ 121"/>
        <xdr:cNvCxnSpPr/>
      </xdr:nvCxnSpPr>
      <xdr:spPr>
        <a:xfrm>
          <a:off x="2908300" y="10047881"/>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92222</xdr:rowOff>
    </xdr:from>
    <xdr:to>
      <xdr:col>5</xdr:col>
      <xdr:colOff>409575</xdr:colOff>
      <xdr:row>59</xdr:row>
      <xdr:rowOff>22372</xdr:rowOff>
    </xdr:to>
    <xdr:sp macro="" textlink="">
      <xdr:nvSpPr>
        <xdr:cNvPr id="123" name="フローチャート : 判断 122"/>
        <xdr:cNvSpPr/>
      </xdr:nvSpPr>
      <xdr:spPr>
        <a:xfrm>
          <a:off x="3746500" y="1003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13499</xdr:rowOff>
    </xdr:from>
    <xdr:ext cx="599010" cy="259045"/>
    <xdr:sp macro="" textlink="">
      <xdr:nvSpPr>
        <xdr:cNvPr id="124" name="テキスト ボックス 123"/>
        <xdr:cNvSpPr txBox="1"/>
      </xdr:nvSpPr>
      <xdr:spPr>
        <a:xfrm>
          <a:off x="3497794" y="101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103781</xdr:rowOff>
    </xdr:from>
    <xdr:to>
      <xdr:col>4</xdr:col>
      <xdr:colOff>155575</xdr:colOff>
      <xdr:row>58</xdr:row>
      <xdr:rowOff>106662</xdr:rowOff>
    </xdr:to>
    <xdr:cxnSp macro="">
      <xdr:nvCxnSpPr>
        <xdr:cNvPr id="125" name="直線コネクタ 124"/>
        <xdr:cNvCxnSpPr/>
      </xdr:nvCxnSpPr>
      <xdr:spPr>
        <a:xfrm flipV="1">
          <a:off x="2019300" y="10047881"/>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116995</xdr:rowOff>
    </xdr:from>
    <xdr:to>
      <xdr:col>4</xdr:col>
      <xdr:colOff>206375</xdr:colOff>
      <xdr:row>59</xdr:row>
      <xdr:rowOff>47145</xdr:rowOff>
    </xdr:to>
    <xdr:sp macro="" textlink="">
      <xdr:nvSpPr>
        <xdr:cNvPr id="126" name="フローチャート : 判断 125"/>
        <xdr:cNvSpPr/>
      </xdr:nvSpPr>
      <xdr:spPr>
        <a:xfrm>
          <a:off x="2857500" y="1006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38272</xdr:rowOff>
    </xdr:from>
    <xdr:ext cx="599010" cy="259045"/>
    <xdr:sp macro="" textlink="">
      <xdr:nvSpPr>
        <xdr:cNvPr id="127" name="テキスト ボックス 126"/>
        <xdr:cNvSpPr txBox="1"/>
      </xdr:nvSpPr>
      <xdr:spPr>
        <a:xfrm>
          <a:off x="2608794" y="1015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106662</xdr:rowOff>
    </xdr:from>
    <xdr:to>
      <xdr:col>2</xdr:col>
      <xdr:colOff>638175</xdr:colOff>
      <xdr:row>58</xdr:row>
      <xdr:rowOff>107241</xdr:rowOff>
    </xdr:to>
    <xdr:cxnSp macro="">
      <xdr:nvCxnSpPr>
        <xdr:cNvPr id="128" name="直線コネクタ 127"/>
        <xdr:cNvCxnSpPr/>
      </xdr:nvCxnSpPr>
      <xdr:spPr>
        <a:xfrm flipV="1">
          <a:off x="1130300" y="10050762"/>
          <a:ext cx="889000" cy="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118483</xdr:rowOff>
    </xdr:from>
    <xdr:to>
      <xdr:col>3</xdr:col>
      <xdr:colOff>3175</xdr:colOff>
      <xdr:row>59</xdr:row>
      <xdr:rowOff>48633</xdr:rowOff>
    </xdr:to>
    <xdr:sp macro="" textlink="">
      <xdr:nvSpPr>
        <xdr:cNvPr id="129" name="フローチャート : 判断 128"/>
        <xdr:cNvSpPr/>
      </xdr:nvSpPr>
      <xdr:spPr>
        <a:xfrm>
          <a:off x="1968500" y="1006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39760</xdr:rowOff>
    </xdr:from>
    <xdr:ext cx="599010" cy="259045"/>
    <xdr:sp macro="" textlink="">
      <xdr:nvSpPr>
        <xdr:cNvPr id="130" name="テキスト ボックス 129"/>
        <xdr:cNvSpPr txBox="1"/>
      </xdr:nvSpPr>
      <xdr:spPr>
        <a:xfrm>
          <a:off x="1719794" y="1015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118709</xdr:rowOff>
    </xdr:from>
    <xdr:to>
      <xdr:col>1</xdr:col>
      <xdr:colOff>485775</xdr:colOff>
      <xdr:row>59</xdr:row>
      <xdr:rowOff>48859</xdr:rowOff>
    </xdr:to>
    <xdr:sp macro="" textlink="">
      <xdr:nvSpPr>
        <xdr:cNvPr id="131" name="フローチャート : 判断 130"/>
        <xdr:cNvSpPr/>
      </xdr:nvSpPr>
      <xdr:spPr>
        <a:xfrm>
          <a:off x="1079500" y="100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39986</xdr:rowOff>
    </xdr:from>
    <xdr:ext cx="599010" cy="259045"/>
    <xdr:sp macro="" textlink="">
      <xdr:nvSpPr>
        <xdr:cNvPr id="132" name="テキスト ボックス 131"/>
        <xdr:cNvSpPr txBox="1"/>
      </xdr:nvSpPr>
      <xdr:spPr>
        <a:xfrm>
          <a:off x="830794" y="1015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27473</xdr:rowOff>
    </xdr:from>
    <xdr:to>
      <xdr:col>6</xdr:col>
      <xdr:colOff>561975</xdr:colOff>
      <xdr:row>58</xdr:row>
      <xdr:rowOff>129073</xdr:rowOff>
    </xdr:to>
    <xdr:sp macro="" textlink="">
      <xdr:nvSpPr>
        <xdr:cNvPr id="138" name="円/楕円 137"/>
        <xdr:cNvSpPr/>
      </xdr:nvSpPr>
      <xdr:spPr>
        <a:xfrm>
          <a:off x="4584700" y="997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158300</xdr:rowOff>
    </xdr:from>
    <xdr:ext cx="599010" cy="259045"/>
    <xdr:sp macro="" textlink="">
      <xdr:nvSpPr>
        <xdr:cNvPr id="139" name="総務費該当値テキスト"/>
        <xdr:cNvSpPr txBox="1"/>
      </xdr:nvSpPr>
      <xdr:spPr>
        <a:xfrm>
          <a:off x="4686300" y="975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361,226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72526</xdr:rowOff>
    </xdr:from>
    <xdr:to>
      <xdr:col>5</xdr:col>
      <xdr:colOff>409575</xdr:colOff>
      <xdr:row>59</xdr:row>
      <xdr:rowOff>2676</xdr:rowOff>
    </xdr:to>
    <xdr:sp macro="" textlink="">
      <xdr:nvSpPr>
        <xdr:cNvPr id="140" name="円/楕円 139"/>
        <xdr:cNvSpPr/>
      </xdr:nvSpPr>
      <xdr:spPr>
        <a:xfrm>
          <a:off x="3746500" y="1001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19203</xdr:rowOff>
    </xdr:from>
    <xdr:ext cx="599010" cy="259045"/>
    <xdr:sp macro="" textlink="">
      <xdr:nvSpPr>
        <xdr:cNvPr id="141" name="テキスト ボックス 140"/>
        <xdr:cNvSpPr txBox="1"/>
      </xdr:nvSpPr>
      <xdr:spPr>
        <a:xfrm>
          <a:off x="3497794" y="979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242,976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52981</xdr:rowOff>
    </xdr:from>
    <xdr:to>
      <xdr:col>4</xdr:col>
      <xdr:colOff>206375</xdr:colOff>
      <xdr:row>58</xdr:row>
      <xdr:rowOff>154581</xdr:rowOff>
    </xdr:to>
    <xdr:sp macro="" textlink="">
      <xdr:nvSpPr>
        <xdr:cNvPr id="142" name="円/楕円 141"/>
        <xdr:cNvSpPr/>
      </xdr:nvSpPr>
      <xdr:spPr>
        <a:xfrm>
          <a:off x="2857500" y="999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171108</xdr:rowOff>
    </xdr:from>
    <xdr:ext cx="599010" cy="259045"/>
    <xdr:sp macro="" textlink="">
      <xdr:nvSpPr>
        <xdr:cNvPr id="143" name="テキスト ボックス 142"/>
        <xdr:cNvSpPr txBox="1"/>
      </xdr:nvSpPr>
      <xdr:spPr>
        <a:xfrm>
          <a:off x="2608794" y="97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294,274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55862</xdr:rowOff>
    </xdr:from>
    <xdr:to>
      <xdr:col>3</xdr:col>
      <xdr:colOff>3175</xdr:colOff>
      <xdr:row>58</xdr:row>
      <xdr:rowOff>157462</xdr:rowOff>
    </xdr:to>
    <xdr:sp macro="" textlink="">
      <xdr:nvSpPr>
        <xdr:cNvPr id="144" name="円/楕円 143"/>
        <xdr:cNvSpPr/>
      </xdr:nvSpPr>
      <xdr:spPr>
        <a:xfrm>
          <a:off x="1968500" y="99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2539</xdr:rowOff>
    </xdr:from>
    <xdr:ext cx="599010" cy="259045"/>
    <xdr:sp macro="" textlink="">
      <xdr:nvSpPr>
        <xdr:cNvPr id="145" name="テキスト ボックス 144"/>
        <xdr:cNvSpPr txBox="1"/>
      </xdr:nvSpPr>
      <xdr:spPr>
        <a:xfrm>
          <a:off x="1719794" y="9775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286,713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56441</xdr:rowOff>
    </xdr:from>
    <xdr:to>
      <xdr:col>1</xdr:col>
      <xdr:colOff>485775</xdr:colOff>
      <xdr:row>58</xdr:row>
      <xdr:rowOff>158041</xdr:rowOff>
    </xdr:to>
    <xdr:sp macro="" textlink="">
      <xdr:nvSpPr>
        <xdr:cNvPr id="146" name="円/楕円 145"/>
        <xdr:cNvSpPr/>
      </xdr:nvSpPr>
      <xdr:spPr>
        <a:xfrm>
          <a:off x="1079500" y="1000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3118</xdr:rowOff>
    </xdr:from>
    <xdr:ext cx="599010" cy="259045"/>
    <xdr:sp macro="" textlink="">
      <xdr:nvSpPr>
        <xdr:cNvPr id="147" name="テキスト ボックス 146"/>
        <xdr:cNvSpPr txBox="1"/>
      </xdr:nvSpPr>
      <xdr:spPr>
        <a:xfrm>
          <a:off x="830794" y="977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124380</xdr:rowOff>
    </xdr:from>
    <xdr:to>
      <xdr:col>6</xdr:col>
      <xdr:colOff>511175</xdr:colOff>
      <xdr:row>75</xdr:row>
      <xdr:rowOff>148082</xdr:rowOff>
    </xdr:to>
    <xdr:cxnSp macro="">
      <xdr:nvCxnSpPr>
        <xdr:cNvPr id="177" name="直線コネクタ 176"/>
        <xdr:cNvCxnSpPr/>
      </xdr:nvCxnSpPr>
      <xdr:spPr>
        <a:xfrm flipV="1">
          <a:off x="3797300" y="12983130"/>
          <a:ext cx="838200" cy="2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167747</xdr:rowOff>
    </xdr:from>
    <xdr:ext cx="599010" cy="259045"/>
    <xdr:sp macro="" textlink="">
      <xdr:nvSpPr>
        <xdr:cNvPr id="178" name="民生費平均値テキスト"/>
        <xdr:cNvSpPr txBox="1"/>
      </xdr:nvSpPr>
      <xdr:spPr>
        <a:xfrm>
          <a:off x="4686300" y="13197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148082</xdr:rowOff>
    </xdr:from>
    <xdr:to>
      <xdr:col>5</xdr:col>
      <xdr:colOff>358775</xdr:colOff>
      <xdr:row>76</xdr:row>
      <xdr:rowOff>12236</xdr:rowOff>
    </xdr:to>
    <xdr:cxnSp macro="">
      <xdr:nvCxnSpPr>
        <xdr:cNvPr id="180" name="直線コネクタ 179"/>
        <xdr:cNvCxnSpPr/>
      </xdr:nvCxnSpPr>
      <xdr:spPr>
        <a:xfrm flipV="1">
          <a:off x="2908300" y="13006832"/>
          <a:ext cx="889000" cy="3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137264</xdr:rowOff>
    </xdr:from>
    <xdr:to>
      <xdr:col>5</xdr:col>
      <xdr:colOff>409575</xdr:colOff>
      <xdr:row>78</xdr:row>
      <xdr:rowOff>67414</xdr:rowOff>
    </xdr:to>
    <xdr:sp macro="" textlink="">
      <xdr:nvSpPr>
        <xdr:cNvPr id="181" name="フローチャート : 判断 180"/>
        <xdr:cNvSpPr/>
      </xdr:nvSpPr>
      <xdr:spPr>
        <a:xfrm>
          <a:off x="3746500" y="1333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58541</xdr:rowOff>
    </xdr:from>
    <xdr:ext cx="599010" cy="259045"/>
    <xdr:sp macro="" textlink="">
      <xdr:nvSpPr>
        <xdr:cNvPr id="182" name="テキスト ボックス 181"/>
        <xdr:cNvSpPr txBox="1"/>
      </xdr:nvSpPr>
      <xdr:spPr>
        <a:xfrm>
          <a:off x="3497794" y="1343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89896</xdr:rowOff>
    </xdr:from>
    <xdr:to>
      <xdr:col>4</xdr:col>
      <xdr:colOff>155575</xdr:colOff>
      <xdr:row>76</xdr:row>
      <xdr:rowOff>12236</xdr:rowOff>
    </xdr:to>
    <xdr:cxnSp macro="">
      <xdr:nvCxnSpPr>
        <xdr:cNvPr id="183" name="直線コネクタ 182"/>
        <xdr:cNvCxnSpPr/>
      </xdr:nvCxnSpPr>
      <xdr:spPr>
        <a:xfrm>
          <a:off x="2019300" y="12948646"/>
          <a:ext cx="889000" cy="9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20469</xdr:rowOff>
    </xdr:from>
    <xdr:to>
      <xdr:col>4</xdr:col>
      <xdr:colOff>206375</xdr:colOff>
      <xdr:row>78</xdr:row>
      <xdr:rowOff>122069</xdr:rowOff>
    </xdr:to>
    <xdr:sp macro="" textlink="">
      <xdr:nvSpPr>
        <xdr:cNvPr id="184" name="フローチャート : 判断 183"/>
        <xdr:cNvSpPr/>
      </xdr:nvSpPr>
      <xdr:spPr>
        <a:xfrm>
          <a:off x="2857500" y="1339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113196</xdr:rowOff>
    </xdr:from>
    <xdr:ext cx="599010" cy="259045"/>
    <xdr:sp macro="" textlink="">
      <xdr:nvSpPr>
        <xdr:cNvPr id="185" name="テキスト ボックス 184"/>
        <xdr:cNvSpPr txBox="1"/>
      </xdr:nvSpPr>
      <xdr:spPr>
        <a:xfrm>
          <a:off x="2608794" y="13486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89896</xdr:rowOff>
    </xdr:from>
    <xdr:to>
      <xdr:col>2</xdr:col>
      <xdr:colOff>638175</xdr:colOff>
      <xdr:row>76</xdr:row>
      <xdr:rowOff>22020</xdr:rowOff>
    </xdr:to>
    <xdr:cxnSp macro="">
      <xdr:nvCxnSpPr>
        <xdr:cNvPr id="186" name="直線コネクタ 185"/>
        <xdr:cNvCxnSpPr/>
      </xdr:nvCxnSpPr>
      <xdr:spPr>
        <a:xfrm flipV="1">
          <a:off x="1130300" y="12948646"/>
          <a:ext cx="889000" cy="10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153392</xdr:rowOff>
    </xdr:from>
    <xdr:to>
      <xdr:col>3</xdr:col>
      <xdr:colOff>3175</xdr:colOff>
      <xdr:row>78</xdr:row>
      <xdr:rowOff>83542</xdr:rowOff>
    </xdr:to>
    <xdr:sp macro="" textlink="">
      <xdr:nvSpPr>
        <xdr:cNvPr id="187" name="フローチャート : 判断 186"/>
        <xdr:cNvSpPr/>
      </xdr:nvSpPr>
      <xdr:spPr>
        <a:xfrm>
          <a:off x="1968500" y="1335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74669</xdr:rowOff>
    </xdr:from>
    <xdr:ext cx="599010" cy="259045"/>
    <xdr:sp macro="" textlink="">
      <xdr:nvSpPr>
        <xdr:cNvPr id="188" name="テキスト ボックス 187"/>
        <xdr:cNvSpPr txBox="1"/>
      </xdr:nvSpPr>
      <xdr:spPr>
        <a:xfrm>
          <a:off x="1719794" y="1344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23822</xdr:rowOff>
    </xdr:from>
    <xdr:to>
      <xdr:col>1</xdr:col>
      <xdr:colOff>485775</xdr:colOff>
      <xdr:row>78</xdr:row>
      <xdr:rowOff>125422</xdr:rowOff>
    </xdr:to>
    <xdr:sp macro="" textlink="">
      <xdr:nvSpPr>
        <xdr:cNvPr id="189" name="フローチャート : 判断 188"/>
        <xdr:cNvSpPr/>
      </xdr:nvSpPr>
      <xdr:spPr>
        <a:xfrm>
          <a:off x="1079500" y="1339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116549</xdr:rowOff>
    </xdr:from>
    <xdr:ext cx="599010" cy="259045"/>
    <xdr:sp macro="" textlink="">
      <xdr:nvSpPr>
        <xdr:cNvPr id="190" name="テキスト ボックス 189"/>
        <xdr:cNvSpPr txBox="1"/>
      </xdr:nvSpPr>
      <xdr:spPr>
        <a:xfrm>
          <a:off x="830794" y="134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73580</xdr:rowOff>
    </xdr:from>
    <xdr:to>
      <xdr:col>6</xdr:col>
      <xdr:colOff>561975</xdr:colOff>
      <xdr:row>76</xdr:row>
      <xdr:rowOff>3730</xdr:rowOff>
    </xdr:to>
    <xdr:sp macro="" textlink="">
      <xdr:nvSpPr>
        <xdr:cNvPr id="196" name="円/楕円 195"/>
        <xdr:cNvSpPr/>
      </xdr:nvSpPr>
      <xdr:spPr>
        <a:xfrm>
          <a:off x="4584700" y="129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96457</xdr:rowOff>
    </xdr:from>
    <xdr:ext cx="599010" cy="259045"/>
    <xdr:sp macro="" textlink="">
      <xdr:nvSpPr>
        <xdr:cNvPr id="197" name="民生費該当値テキスト"/>
        <xdr:cNvSpPr txBox="1"/>
      </xdr:nvSpPr>
      <xdr:spPr>
        <a:xfrm>
          <a:off x="4686300" y="1278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259,021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97282</xdr:rowOff>
    </xdr:from>
    <xdr:to>
      <xdr:col>5</xdr:col>
      <xdr:colOff>409575</xdr:colOff>
      <xdr:row>76</xdr:row>
      <xdr:rowOff>27431</xdr:rowOff>
    </xdr:to>
    <xdr:sp macro="" textlink="">
      <xdr:nvSpPr>
        <xdr:cNvPr id="198" name="円/楕円 197"/>
        <xdr:cNvSpPr/>
      </xdr:nvSpPr>
      <xdr:spPr>
        <a:xfrm>
          <a:off x="3746500" y="129560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43959</xdr:rowOff>
    </xdr:from>
    <xdr:ext cx="599010" cy="259045"/>
    <xdr:sp macro="" textlink="">
      <xdr:nvSpPr>
        <xdr:cNvPr id="199" name="テキスト ボックス 198"/>
        <xdr:cNvSpPr txBox="1"/>
      </xdr:nvSpPr>
      <xdr:spPr>
        <a:xfrm>
          <a:off x="3497794" y="127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252,800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132886</xdr:rowOff>
    </xdr:from>
    <xdr:to>
      <xdr:col>4</xdr:col>
      <xdr:colOff>206375</xdr:colOff>
      <xdr:row>76</xdr:row>
      <xdr:rowOff>63036</xdr:rowOff>
    </xdr:to>
    <xdr:sp macro="" textlink="">
      <xdr:nvSpPr>
        <xdr:cNvPr id="200" name="円/楕円 199"/>
        <xdr:cNvSpPr/>
      </xdr:nvSpPr>
      <xdr:spPr>
        <a:xfrm>
          <a:off x="2857500" y="1299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79563</xdr:rowOff>
    </xdr:from>
    <xdr:ext cx="599010" cy="259045"/>
    <xdr:sp macro="" textlink="">
      <xdr:nvSpPr>
        <xdr:cNvPr id="201" name="テキスト ボックス 200"/>
        <xdr:cNvSpPr txBox="1"/>
      </xdr:nvSpPr>
      <xdr:spPr>
        <a:xfrm>
          <a:off x="2608794" y="1276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243,455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39096</xdr:rowOff>
    </xdr:from>
    <xdr:to>
      <xdr:col>3</xdr:col>
      <xdr:colOff>3175</xdr:colOff>
      <xdr:row>75</xdr:row>
      <xdr:rowOff>140696</xdr:rowOff>
    </xdr:to>
    <xdr:sp macro="" textlink="">
      <xdr:nvSpPr>
        <xdr:cNvPr id="202" name="円/楕円 201"/>
        <xdr:cNvSpPr/>
      </xdr:nvSpPr>
      <xdr:spPr>
        <a:xfrm>
          <a:off x="1968500" y="128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157223</xdr:rowOff>
    </xdr:from>
    <xdr:ext cx="599010" cy="259045"/>
    <xdr:sp macro="" textlink="">
      <xdr:nvSpPr>
        <xdr:cNvPr id="203" name="テキスト ボックス 202"/>
        <xdr:cNvSpPr txBox="1"/>
      </xdr:nvSpPr>
      <xdr:spPr>
        <a:xfrm>
          <a:off x="1719794" y="1267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268,072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142670</xdr:rowOff>
    </xdr:from>
    <xdr:to>
      <xdr:col>1</xdr:col>
      <xdr:colOff>485775</xdr:colOff>
      <xdr:row>76</xdr:row>
      <xdr:rowOff>72820</xdr:rowOff>
    </xdr:to>
    <xdr:sp macro="" textlink="">
      <xdr:nvSpPr>
        <xdr:cNvPr id="204" name="円/楕円 203"/>
        <xdr:cNvSpPr/>
      </xdr:nvSpPr>
      <xdr:spPr>
        <a:xfrm>
          <a:off x="1079500" y="130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89347</xdr:rowOff>
    </xdr:from>
    <xdr:ext cx="599010" cy="259045"/>
    <xdr:sp macro="" textlink="">
      <xdr:nvSpPr>
        <xdr:cNvPr id="205" name="テキスト ボックス 204"/>
        <xdr:cNvSpPr txBox="1"/>
      </xdr:nvSpPr>
      <xdr:spPr>
        <a:xfrm>
          <a:off x="830794" y="1277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68140</xdr:rowOff>
    </xdr:from>
    <xdr:to>
      <xdr:col>6</xdr:col>
      <xdr:colOff>511175</xdr:colOff>
      <xdr:row>98</xdr:row>
      <xdr:rowOff>74597</xdr:rowOff>
    </xdr:to>
    <xdr:cxnSp macro="">
      <xdr:nvCxnSpPr>
        <xdr:cNvPr id="234" name="直線コネクタ 233"/>
        <xdr:cNvCxnSpPr/>
      </xdr:nvCxnSpPr>
      <xdr:spPr>
        <a:xfrm>
          <a:off x="3797300" y="16870240"/>
          <a:ext cx="8382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28348</xdr:rowOff>
    </xdr:from>
    <xdr:ext cx="534377" cy="259045"/>
    <xdr:sp macro="" textlink="">
      <xdr:nvSpPr>
        <xdr:cNvPr id="235" name="衛生費平均値テキスト"/>
        <xdr:cNvSpPr txBox="1"/>
      </xdr:nvSpPr>
      <xdr:spPr>
        <a:xfrm>
          <a:off x="4686300" y="1665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67211</xdr:rowOff>
    </xdr:from>
    <xdr:to>
      <xdr:col>5</xdr:col>
      <xdr:colOff>358775</xdr:colOff>
      <xdr:row>98</xdr:row>
      <xdr:rowOff>68140</xdr:rowOff>
    </xdr:to>
    <xdr:cxnSp macro="">
      <xdr:nvCxnSpPr>
        <xdr:cNvPr id="237" name="直線コネクタ 236"/>
        <xdr:cNvCxnSpPr/>
      </xdr:nvCxnSpPr>
      <xdr:spPr>
        <a:xfrm>
          <a:off x="2908300" y="16869311"/>
          <a:ext cx="889000" cy="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29397</xdr:rowOff>
    </xdr:from>
    <xdr:to>
      <xdr:col>5</xdr:col>
      <xdr:colOff>409575</xdr:colOff>
      <xdr:row>98</xdr:row>
      <xdr:rowOff>130997</xdr:rowOff>
    </xdr:to>
    <xdr:sp macro="" textlink="">
      <xdr:nvSpPr>
        <xdr:cNvPr id="238" name="フローチャート : 判断 237"/>
        <xdr:cNvSpPr/>
      </xdr:nvSpPr>
      <xdr:spPr>
        <a:xfrm>
          <a:off x="3746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122124</xdr:rowOff>
    </xdr:from>
    <xdr:ext cx="534377" cy="259045"/>
    <xdr:sp macro="" textlink="">
      <xdr:nvSpPr>
        <xdr:cNvPr id="239" name="テキスト ボックス 238"/>
        <xdr:cNvSpPr txBox="1"/>
      </xdr:nvSpPr>
      <xdr:spPr>
        <a:xfrm>
          <a:off x="3530111" y="169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67211</xdr:rowOff>
    </xdr:from>
    <xdr:to>
      <xdr:col>4</xdr:col>
      <xdr:colOff>155575</xdr:colOff>
      <xdr:row>98</xdr:row>
      <xdr:rowOff>70304</xdr:rowOff>
    </xdr:to>
    <xdr:cxnSp macro="">
      <xdr:nvCxnSpPr>
        <xdr:cNvPr id="240" name="直線コネクタ 239"/>
        <xdr:cNvCxnSpPr/>
      </xdr:nvCxnSpPr>
      <xdr:spPr>
        <a:xfrm flipV="1">
          <a:off x="2019300" y="16869311"/>
          <a:ext cx="889000" cy="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39754</xdr:rowOff>
    </xdr:from>
    <xdr:to>
      <xdr:col>4</xdr:col>
      <xdr:colOff>206375</xdr:colOff>
      <xdr:row>98</xdr:row>
      <xdr:rowOff>141354</xdr:rowOff>
    </xdr:to>
    <xdr:sp macro="" textlink="">
      <xdr:nvSpPr>
        <xdr:cNvPr id="241" name="フローチャート : 判断 240"/>
        <xdr:cNvSpPr/>
      </xdr:nvSpPr>
      <xdr:spPr>
        <a:xfrm>
          <a:off x="2857500" y="1684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132481</xdr:rowOff>
    </xdr:from>
    <xdr:ext cx="534377" cy="259045"/>
    <xdr:sp macro="" textlink="">
      <xdr:nvSpPr>
        <xdr:cNvPr id="242" name="テキスト ボックス 241"/>
        <xdr:cNvSpPr txBox="1"/>
      </xdr:nvSpPr>
      <xdr:spPr>
        <a:xfrm>
          <a:off x="2641111" y="1693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70304</xdr:rowOff>
    </xdr:from>
    <xdr:to>
      <xdr:col>2</xdr:col>
      <xdr:colOff>638175</xdr:colOff>
      <xdr:row>98</xdr:row>
      <xdr:rowOff>72056</xdr:rowOff>
    </xdr:to>
    <xdr:cxnSp macro="">
      <xdr:nvCxnSpPr>
        <xdr:cNvPr id="243" name="直線コネクタ 242"/>
        <xdr:cNvCxnSpPr/>
      </xdr:nvCxnSpPr>
      <xdr:spPr>
        <a:xfrm flipV="1">
          <a:off x="1130300" y="16872404"/>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50233</xdr:rowOff>
    </xdr:from>
    <xdr:to>
      <xdr:col>3</xdr:col>
      <xdr:colOff>3175</xdr:colOff>
      <xdr:row>98</xdr:row>
      <xdr:rowOff>151833</xdr:rowOff>
    </xdr:to>
    <xdr:sp macro="" textlink="">
      <xdr:nvSpPr>
        <xdr:cNvPr id="244" name="フローチャート : 判断 243"/>
        <xdr:cNvSpPr/>
      </xdr:nvSpPr>
      <xdr:spPr>
        <a:xfrm>
          <a:off x="1968500" y="1685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142960</xdr:rowOff>
    </xdr:from>
    <xdr:ext cx="534377" cy="259045"/>
    <xdr:sp macro="" textlink="">
      <xdr:nvSpPr>
        <xdr:cNvPr id="245" name="テキスト ボックス 244"/>
        <xdr:cNvSpPr txBox="1"/>
      </xdr:nvSpPr>
      <xdr:spPr>
        <a:xfrm>
          <a:off x="1752111" y="1694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52840</xdr:rowOff>
    </xdr:from>
    <xdr:to>
      <xdr:col>1</xdr:col>
      <xdr:colOff>485775</xdr:colOff>
      <xdr:row>98</xdr:row>
      <xdr:rowOff>154440</xdr:rowOff>
    </xdr:to>
    <xdr:sp macro="" textlink="">
      <xdr:nvSpPr>
        <xdr:cNvPr id="246" name="フローチャート : 判断 245"/>
        <xdr:cNvSpPr/>
      </xdr:nvSpPr>
      <xdr:spPr>
        <a:xfrm>
          <a:off x="1079500" y="16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145567</xdr:rowOff>
    </xdr:from>
    <xdr:ext cx="534377" cy="259045"/>
    <xdr:sp macro="" textlink="">
      <xdr:nvSpPr>
        <xdr:cNvPr id="247" name="テキスト ボックス 246"/>
        <xdr:cNvSpPr txBox="1"/>
      </xdr:nvSpPr>
      <xdr:spPr>
        <a:xfrm>
          <a:off x="863111" y="1694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23797</xdr:rowOff>
    </xdr:from>
    <xdr:to>
      <xdr:col>6</xdr:col>
      <xdr:colOff>561975</xdr:colOff>
      <xdr:row>98</xdr:row>
      <xdr:rowOff>125397</xdr:rowOff>
    </xdr:to>
    <xdr:sp macro="" textlink="">
      <xdr:nvSpPr>
        <xdr:cNvPr id="253" name="円/楕円 252"/>
        <xdr:cNvSpPr/>
      </xdr:nvSpPr>
      <xdr:spPr>
        <a:xfrm>
          <a:off x="4584700" y="1682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155348</xdr:rowOff>
    </xdr:from>
    <xdr:ext cx="534377" cy="259045"/>
    <xdr:sp macro="" textlink="">
      <xdr:nvSpPr>
        <xdr:cNvPr id="254" name="衛生費該当値テキスト"/>
        <xdr:cNvSpPr txBox="1"/>
      </xdr:nvSpPr>
      <xdr:spPr>
        <a:xfrm>
          <a:off x="4686300" y="167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74,175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17340</xdr:rowOff>
    </xdr:from>
    <xdr:to>
      <xdr:col>5</xdr:col>
      <xdr:colOff>409575</xdr:colOff>
      <xdr:row>98</xdr:row>
      <xdr:rowOff>118940</xdr:rowOff>
    </xdr:to>
    <xdr:sp macro="" textlink="">
      <xdr:nvSpPr>
        <xdr:cNvPr id="255" name="円/楕円 254"/>
        <xdr:cNvSpPr/>
      </xdr:nvSpPr>
      <xdr:spPr>
        <a:xfrm>
          <a:off x="3746500" y="1681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135467</xdr:rowOff>
    </xdr:from>
    <xdr:ext cx="534377" cy="259045"/>
    <xdr:sp macro="" textlink="">
      <xdr:nvSpPr>
        <xdr:cNvPr id="256" name="テキスト ボックス 255"/>
        <xdr:cNvSpPr txBox="1"/>
      </xdr:nvSpPr>
      <xdr:spPr>
        <a:xfrm>
          <a:off x="3530111" y="1659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77,564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16411</xdr:rowOff>
    </xdr:from>
    <xdr:to>
      <xdr:col>4</xdr:col>
      <xdr:colOff>206375</xdr:colOff>
      <xdr:row>98</xdr:row>
      <xdr:rowOff>118011</xdr:rowOff>
    </xdr:to>
    <xdr:sp macro="" textlink="">
      <xdr:nvSpPr>
        <xdr:cNvPr id="257" name="円/楕円 256"/>
        <xdr:cNvSpPr/>
      </xdr:nvSpPr>
      <xdr:spPr>
        <a:xfrm>
          <a:off x="2857500" y="168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134538</xdr:rowOff>
    </xdr:from>
    <xdr:ext cx="534377" cy="259045"/>
    <xdr:sp macro="" textlink="">
      <xdr:nvSpPr>
        <xdr:cNvPr id="258" name="テキスト ボックス 257"/>
        <xdr:cNvSpPr txBox="1"/>
      </xdr:nvSpPr>
      <xdr:spPr>
        <a:xfrm>
          <a:off x="2641111" y="165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78,052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19504</xdr:rowOff>
    </xdr:from>
    <xdr:to>
      <xdr:col>3</xdr:col>
      <xdr:colOff>3175</xdr:colOff>
      <xdr:row>98</xdr:row>
      <xdr:rowOff>121104</xdr:rowOff>
    </xdr:to>
    <xdr:sp macro="" textlink="">
      <xdr:nvSpPr>
        <xdr:cNvPr id="259" name="円/楕円 258"/>
        <xdr:cNvSpPr/>
      </xdr:nvSpPr>
      <xdr:spPr>
        <a:xfrm>
          <a:off x="1968500" y="168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137631</xdr:rowOff>
    </xdr:from>
    <xdr:ext cx="534377" cy="259045"/>
    <xdr:sp macro="" textlink="">
      <xdr:nvSpPr>
        <xdr:cNvPr id="260" name="テキスト ボックス 259"/>
        <xdr:cNvSpPr txBox="1"/>
      </xdr:nvSpPr>
      <xdr:spPr>
        <a:xfrm>
          <a:off x="1752111" y="1659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76,428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21256</xdr:rowOff>
    </xdr:from>
    <xdr:to>
      <xdr:col>1</xdr:col>
      <xdr:colOff>485775</xdr:colOff>
      <xdr:row>98</xdr:row>
      <xdr:rowOff>122856</xdr:rowOff>
    </xdr:to>
    <xdr:sp macro="" textlink="">
      <xdr:nvSpPr>
        <xdr:cNvPr id="261" name="円/楕円 260"/>
        <xdr:cNvSpPr/>
      </xdr:nvSpPr>
      <xdr:spPr>
        <a:xfrm>
          <a:off x="1079500" y="168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139383</xdr:rowOff>
    </xdr:from>
    <xdr:ext cx="534377" cy="259045"/>
    <xdr:sp macro="" textlink="">
      <xdr:nvSpPr>
        <xdr:cNvPr id="262" name="テキスト ボックス 261"/>
        <xdr:cNvSpPr txBox="1"/>
      </xdr:nvSpPr>
      <xdr:spPr>
        <a:xfrm>
          <a:off x="863111" y="1659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63054</xdr:rowOff>
    </xdr:from>
    <xdr:to>
      <xdr:col>15</xdr:col>
      <xdr:colOff>180975</xdr:colOff>
      <xdr:row>39</xdr:row>
      <xdr:rowOff>80934</xdr:rowOff>
    </xdr:to>
    <xdr:cxnSp macro="">
      <xdr:nvCxnSpPr>
        <xdr:cNvPr id="293" name="直線コネクタ 292"/>
        <xdr:cNvCxnSpPr/>
      </xdr:nvCxnSpPr>
      <xdr:spPr>
        <a:xfrm>
          <a:off x="9639300" y="6749604"/>
          <a:ext cx="838200" cy="1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41141</xdr:rowOff>
    </xdr:from>
    <xdr:to>
      <xdr:col>14</xdr:col>
      <xdr:colOff>28575</xdr:colOff>
      <xdr:row>39</xdr:row>
      <xdr:rowOff>63054</xdr:rowOff>
    </xdr:to>
    <xdr:cxnSp macro="">
      <xdr:nvCxnSpPr>
        <xdr:cNvPr id="296" name="直線コネクタ 295"/>
        <xdr:cNvCxnSpPr/>
      </xdr:nvCxnSpPr>
      <xdr:spPr>
        <a:xfrm>
          <a:off x="8750300" y="6727691"/>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6327</xdr:rowOff>
    </xdr:from>
    <xdr:to>
      <xdr:col>14</xdr:col>
      <xdr:colOff>79375</xdr:colOff>
      <xdr:row>39</xdr:row>
      <xdr:rowOff>107927</xdr:rowOff>
    </xdr:to>
    <xdr:sp macro="" textlink="">
      <xdr:nvSpPr>
        <xdr:cNvPr id="297" name="フローチャート : 判断 296"/>
        <xdr:cNvSpPr/>
      </xdr:nvSpPr>
      <xdr:spPr>
        <a:xfrm>
          <a:off x="9588500" y="669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124453</xdr:rowOff>
    </xdr:from>
    <xdr:ext cx="469744" cy="259045"/>
    <xdr:sp macro="" textlink="">
      <xdr:nvSpPr>
        <xdr:cNvPr id="298" name="テキスト ボックス 297"/>
        <xdr:cNvSpPr txBox="1"/>
      </xdr:nvSpPr>
      <xdr:spPr>
        <a:xfrm>
          <a:off x="9404427" y="64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164193</xdr:rowOff>
    </xdr:from>
    <xdr:to>
      <xdr:col>12</xdr:col>
      <xdr:colOff>511175</xdr:colOff>
      <xdr:row>39</xdr:row>
      <xdr:rowOff>41141</xdr:rowOff>
    </xdr:to>
    <xdr:cxnSp macro="">
      <xdr:nvCxnSpPr>
        <xdr:cNvPr id="299" name="直線コネクタ 298"/>
        <xdr:cNvCxnSpPr/>
      </xdr:nvCxnSpPr>
      <xdr:spPr>
        <a:xfrm>
          <a:off x="7861300" y="6679293"/>
          <a:ext cx="889000" cy="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171408</xdr:rowOff>
    </xdr:from>
    <xdr:to>
      <xdr:col>12</xdr:col>
      <xdr:colOff>561975</xdr:colOff>
      <xdr:row>39</xdr:row>
      <xdr:rowOff>101558</xdr:rowOff>
    </xdr:to>
    <xdr:sp macro="" textlink="">
      <xdr:nvSpPr>
        <xdr:cNvPr id="300" name="フローチャート : 判断 299"/>
        <xdr:cNvSpPr/>
      </xdr:nvSpPr>
      <xdr:spPr>
        <a:xfrm>
          <a:off x="8699500" y="668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92685</xdr:rowOff>
    </xdr:from>
    <xdr:ext cx="469744" cy="259045"/>
    <xdr:sp macro="" textlink="">
      <xdr:nvSpPr>
        <xdr:cNvPr id="301" name="テキスト ボックス 300"/>
        <xdr:cNvSpPr txBox="1"/>
      </xdr:nvSpPr>
      <xdr:spPr>
        <a:xfrm>
          <a:off x="8515427" y="677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162217</xdr:rowOff>
    </xdr:from>
    <xdr:to>
      <xdr:col>11</xdr:col>
      <xdr:colOff>307975</xdr:colOff>
      <xdr:row>38</xdr:row>
      <xdr:rowOff>164193</xdr:rowOff>
    </xdr:to>
    <xdr:cxnSp macro="">
      <xdr:nvCxnSpPr>
        <xdr:cNvPr id="302" name="直線コネクタ 301"/>
        <xdr:cNvCxnSpPr/>
      </xdr:nvCxnSpPr>
      <xdr:spPr>
        <a:xfrm>
          <a:off x="6972300" y="6505867"/>
          <a:ext cx="889000" cy="17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167032</xdr:rowOff>
    </xdr:from>
    <xdr:to>
      <xdr:col>11</xdr:col>
      <xdr:colOff>358775</xdr:colOff>
      <xdr:row>39</xdr:row>
      <xdr:rowOff>97182</xdr:rowOff>
    </xdr:to>
    <xdr:sp macro="" textlink="">
      <xdr:nvSpPr>
        <xdr:cNvPr id="303" name="フローチャート : 判断 302"/>
        <xdr:cNvSpPr/>
      </xdr:nvSpPr>
      <xdr:spPr>
        <a:xfrm>
          <a:off x="7810500" y="668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88309</xdr:rowOff>
    </xdr:from>
    <xdr:ext cx="469744" cy="259045"/>
    <xdr:sp macro="" textlink="">
      <xdr:nvSpPr>
        <xdr:cNvPr id="304" name="テキスト ボックス 303"/>
        <xdr:cNvSpPr txBox="1"/>
      </xdr:nvSpPr>
      <xdr:spPr>
        <a:xfrm>
          <a:off x="7626427" y="677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139960</xdr:rowOff>
    </xdr:from>
    <xdr:to>
      <xdr:col>10</xdr:col>
      <xdr:colOff>155575</xdr:colOff>
      <xdr:row>39</xdr:row>
      <xdr:rowOff>70110</xdr:rowOff>
    </xdr:to>
    <xdr:sp macro="" textlink="">
      <xdr:nvSpPr>
        <xdr:cNvPr id="305" name="フローチャート : 判断 304"/>
        <xdr:cNvSpPr/>
      </xdr:nvSpPr>
      <xdr:spPr>
        <a:xfrm>
          <a:off x="6921500" y="66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61237</xdr:rowOff>
    </xdr:from>
    <xdr:ext cx="469744" cy="259045"/>
    <xdr:sp macro="" textlink="">
      <xdr:nvSpPr>
        <xdr:cNvPr id="306" name="テキスト ボックス 305"/>
        <xdr:cNvSpPr txBox="1"/>
      </xdr:nvSpPr>
      <xdr:spPr>
        <a:xfrm>
          <a:off x="6737427" y="674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30134</xdr:rowOff>
    </xdr:from>
    <xdr:to>
      <xdr:col>15</xdr:col>
      <xdr:colOff>231775</xdr:colOff>
      <xdr:row>39</xdr:row>
      <xdr:rowOff>131734</xdr:rowOff>
    </xdr:to>
    <xdr:sp macro="" textlink="">
      <xdr:nvSpPr>
        <xdr:cNvPr id="312" name="円/楕円 311"/>
        <xdr:cNvSpPr/>
      </xdr:nvSpPr>
      <xdr:spPr>
        <a:xfrm>
          <a:off x="10426700" y="671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155192</xdr:rowOff>
    </xdr:from>
    <xdr:ext cx="469744" cy="259045"/>
    <xdr:sp macro="" textlink="">
      <xdr:nvSpPr>
        <xdr:cNvPr id="313" name="労働費該当値テキスト"/>
        <xdr:cNvSpPr txBox="1"/>
      </xdr:nvSpPr>
      <xdr:spPr>
        <a:xfrm>
          <a:off x="10528300" y="667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12254</xdr:rowOff>
    </xdr:from>
    <xdr:to>
      <xdr:col>14</xdr:col>
      <xdr:colOff>79375</xdr:colOff>
      <xdr:row>39</xdr:row>
      <xdr:rowOff>113854</xdr:rowOff>
    </xdr:to>
    <xdr:sp macro="" textlink="">
      <xdr:nvSpPr>
        <xdr:cNvPr id="314" name="円/楕円 313"/>
        <xdr:cNvSpPr/>
      </xdr:nvSpPr>
      <xdr:spPr>
        <a:xfrm>
          <a:off x="9588500" y="66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104981</xdr:rowOff>
    </xdr:from>
    <xdr:ext cx="469744" cy="259045"/>
    <xdr:sp macro="" textlink="">
      <xdr:nvSpPr>
        <xdr:cNvPr id="315" name="テキスト ボックス 314"/>
        <xdr:cNvSpPr txBox="1"/>
      </xdr:nvSpPr>
      <xdr:spPr>
        <a:xfrm>
          <a:off x="9404427" y="679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161791</xdr:rowOff>
    </xdr:from>
    <xdr:to>
      <xdr:col>12</xdr:col>
      <xdr:colOff>561975</xdr:colOff>
      <xdr:row>39</xdr:row>
      <xdr:rowOff>91941</xdr:rowOff>
    </xdr:to>
    <xdr:sp macro="" textlink="">
      <xdr:nvSpPr>
        <xdr:cNvPr id="316" name="円/楕円 315"/>
        <xdr:cNvSpPr/>
      </xdr:nvSpPr>
      <xdr:spPr>
        <a:xfrm>
          <a:off x="8699500" y="667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108468</xdr:rowOff>
    </xdr:from>
    <xdr:ext cx="469744" cy="259045"/>
    <xdr:sp macro="" textlink="">
      <xdr:nvSpPr>
        <xdr:cNvPr id="317" name="テキスト ボックス 316"/>
        <xdr:cNvSpPr txBox="1"/>
      </xdr:nvSpPr>
      <xdr:spPr>
        <a:xfrm>
          <a:off x="8515427" y="645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113393</xdr:rowOff>
    </xdr:from>
    <xdr:to>
      <xdr:col>11</xdr:col>
      <xdr:colOff>358775</xdr:colOff>
      <xdr:row>39</xdr:row>
      <xdr:rowOff>43543</xdr:rowOff>
    </xdr:to>
    <xdr:sp macro="" textlink="">
      <xdr:nvSpPr>
        <xdr:cNvPr id="318" name="円/楕円 317"/>
        <xdr:cNvSpPr/>
      </xdr:nvSpPr>
      <xdr:spPr>
        <a:xfrm>
          <a:off x="7810500" y="662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60070</xdr:rowOff>
    </xdr:from>
    <xdr:ext cx="469744" cy="259045"/>
    <xdr:sp macro="" textlink="">
      <xdr:nvSpPr>
        <xdr:cNvPr id="319" name="テキスト ボックス 318"/>
        <xdr:cNvSpPr txBox="1"/>
      </xdr:nvSpPr>
      <xdr:spPr>
        <a:xfrm>
          <a:off x="7626427" y="640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111417</xdr:rowOff>
    </xdr:from>
    <xdr:to>
      <xdr:col>10</xdr:col>
      <xdr:colOff>155575</xdr:colOff>
      <xdr:row>38</xdr:row>
      <xdr:rowOff>41567</xdr:rowOff>
    </xdr:to>
    <xdr:sp macro="" textlink="">
      <xdr:nvSpPr>
        <xdr:cNvPr id="320" name="円/楕円 319"/>
        <xdr:cNvSpPr/>
      </xdr:nvSpPr>
      <xdr:spPr>
        <a:xfrm>
          <a:off x="6921500" y="64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58094</xdr:rowOff>
    </xdr:from>
    <xdr:ext cx="534377" cy="259045"/>
    <xdr:sp macro="" textlink="">
      <xdr:nvSpPr>
        <xdr:cNvPr id="321" name="テキスト ボックス 320"/>
        <xdr:cNvSpPr txBox="1"/>
      </xdr:nvSpPr>
      <xdr:spPr>
        <a:xfrm>
          <a:off x="6705111" y="623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149783</xdr:rowOff>
    </xdr:from>
    <xdr:to>
      <xdr:col>15</xdr:col>
      <xdr:colOff>180975</xdr:colOff>
      <xdr:row>58</xdr:row>
      <xdr:rowOff>166781</xdr:rowOff>
    </xdr:to>
    <xdr:cxnSp macro="">
      <xdr:nvCxnSpPr>
        <xdr:cNvPr id="352" name="直線コネクタ 351"/>
        <xdr:cNvCxnSpPr/>
      </xdr:nvCxnSpPr>
      <xdr:spPr>
        <a:xfrm flipV="1">
          <a:off x="9639300" y="10093883"/>
          <a:ext cx="838200" cy="1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87623</xdr:rowOff>
    </xdr:from>
    <xdr:ext cx="599010" cy="259045"/>
    <xdr:sp macro="" textlink="">
      <xdr:nvSpPr>
        <xdr:cNvPr id="353" name="農林水産業費平均値テキスト"/>
        <xdr:cNvSpPr txBox="1"/>
      </xdr:nvSpPr>
      <xdr:spPr>
        <a:xfrm>
          <a:off x="10528300" y="10031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166291</xdr:rowOff>
    </xdr:from>
    <xdr:to>
      <xdr:col>14</xdr:col>
      <xdr:colOff>28575</xdr:colOff>
      <xdr:row>58</xdr:row>
      <xdr:rowOff>166781</xdr:rowOff>
    </xdr:to>
    <xdr:cxnSp macro="">
      <xdr:nvCxnSpPr>
        <xdr:cNvPr id="355" name="直線コネクタ 354"/>
        <xdr:cNvCxnSpPr/>
      </xdr:nvCxnSpPr>
      <xdr:spPr>
        <a:xfrm>
          <a:off x="8750300" y="10110391"/>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6276</xdr:rowOff>
    </xdr:from>
    <xdr:to>
      <xdr:col>14</xdr:col>
      <xdr:colOff>79375</xdr:colOff>
      <xdr:row>59</xdr:row>
      <xdr:rowOff>107876</xdr:rowOff>
    </xdr:to>
    <xdr:sp macro="" textlink="">
      <xdr:nvSpPr>
        <xdr:cNvPr id="356" name="フローチャート : 判断 355"/>
        <xdr:cNvSpPr/>
      </xdr:nvSpPr>
      <xdr:spPr>
        <a:xfrm>
          <a:off x="9588500" y="1012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99003</xdr:rowOff>
    </xdr:from>
    <xdr:ext cx="534377" cy="259045"/>
    <xdr:sp macro="" textlink="">
      <xdr:nvSpPr>
        <xdr:cNvPr id="357" name="テキスト ボックス 356"/>
        <xdr:cNvSpPr txBox="1"/>
      </xdr:nvSpPr>
      <xdr:spPr>
        <a:xfrm>
          <a:off x="9372111" y="102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166291</xdr:rowOff>
    </xdr:from>
    <xdr:to>
      <xdr:col>12</xdr:col>
      <xdr:colOff>511175</xdr:colOff>
      <xdr:row>58</xdr:row>
      <xdr:rowOff>170739</xdr:rowOff>
    </xdr:to>
    <xdr:cxnSp macro="">
      <xdr:nvCxnSpPr>
        <xdr:cNvPr id="358" name="直線コネクタ 357"/>
        <xdr:cNvCxnSpPr/>
      </xdr:nvCxnSpPr>
      <xdr:spPr>
        <a:xfrm flipV="1">
          <a:off x="7861300" y="10110391"/>
          <a:ext cx="889000" cy="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5704</xdr:rowOff>
    </xdr:from>
    <xdr:to>
      <xdr:col>12</xdr:col>
      <xdr:colOff>561975</xdr:colOff>
      <xdr:row>59</xdr:row>
      <xdr:rowOff>107304</xdr:rowOff>
    </xdr:to>
    <xdr:sp macro="" textlink="">
      <xdr:nvSpPr>
        <xdr:cNvPr id="359" name="フローチャート : 判断 358"/>
        <xdr:cNvSpPr/>
      </xdr:nvSpPr>
      <xdr:spPr>
        <a:xfrm>
          <a:off x="8699500" y="1012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98431</xdr:rowOff>
    </xdr:from>
    <xdr:ext cx="534377" cy="259045"/>
    <xdr:sp macro="" textlink="">
      <xdr:nvSpPr>
        <xdr:cNvPr id="360" name="テキスト ボックス 359"/>
        <xdr:cNvSpPr txBox="1"/>
      </xdr:nvSpPr>
      <xdr:spPr>
        <a:xfrm>
          <a:off x="8483111" y="1021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162217</xdr:rowOff>
    </xdr:from>
    <xdr:to>
      <xdr:col>11</xdr:col>
      <xdr:colOff>307975</xdr:colOff>
      <xdr:row>58</xdr:row>
      <xdr:rowOff>170739</xdr:rowOff>
    </xdr:to>
    <xdr:cxnSp macro="">
      <xdr:nvCxnSpPr>
        <xdr:cNvPr id="361" name="直線コネクタ 360"/>
        <xdr:cNvCxnSpPr/>
      </xdr:nvCxnSpPr>
      <xdr:spPr>
        <a:xfrm>
          <a:off x="6972300" y="10106317"/>
          <a:ext cx="889000" cy="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9785</xdr:rowOff>
    </xdr:from>
    <xdr:to>
      <xdr:col>11</xdr:col>
      <xdr:colOff>358775</xdr:colOff>
      <xdr:row>59</xdr:row>
      <xdr:rowOff>111385</xdr:rowOff>
    </xdr:to>
    <xdr:sp macro="" textlink="">
      <xdr:nvSpPr>
        <xdr:cNvPr id="362" name="フローチャート : 判断 361"/>
        <xdr:cNvSpPr/>
      </xdr:nvSpPr>
      <xdr:spPr>
        <a:xfrm>
          <a:off x="7810500" y="101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102512</xdr:rowOff>
    </xdr:from>
    <xdr:ext cx="534377" cy="259045"/>
    <xdr:sp macro="" textlink="">
      <xdr:nvSpPr>
        <xdr:cNvPr id="363" name="テキスト ボックス 362"/>
        <xdr:cNvSpPr txBox="1"/>
      </xdr:nvSpPr>
      <xdr:spPr>
        <a:xfrm>
          <a:off x="7594111" y="102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9190</xdr:rowOff>
    </xdr:from>
    <xdr:to>
      <xdr:col>10</xdr:col>
      <xdr:colOff>155575</xdr:colOff>
      <xdr:row>59</xdr:row>
      <xdr:rowOff>110790</xdr:rowOff>
    </xdr:to>
    <xdr:sp macro="" textlink="">
      <xdr:nvSpPr>
        <xdr:cNvPr id="364" name="フローチャート : 判断 363"/>
        <xdr:cNvSpPr/>
      </xdr:nvSpPr>
      <xdr:spPr>
        <a:xfrm>
          <a:off x="6921500" y="101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101917</xdr:rowOff>
    </xdr:from>
    <xdr:ext cx="534377" cy="259045"/>
    <xdr:sp macro="" textlink="">
      <xdr:nvSpPr>
        <xdr:cNvPr id="365" name="テキスト ボックス 364"/>
        <xdr:cNvSpPr txBox="1"/>
      </xdr:nvSpPr>
      <xdr:spPr>
        <a:xfrm>
          <a:off x="6705111" y="1021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98983</xdr:rowOff>
    </xdr:from>
    <xdr:to>
      <xdr:col>15</xdr:col>
      <xdr:colOff>231775</xdr:colOff>
      <xdr:row>59</xdr:row>
      <xdr:rowOff>29133</xdr:rowOff>
    </xdr:to>
    <xdr:sp macro="" textlink="">
      <xdr:nvSpPr>
        <xdr:cNvPr id="371" name="円/楕円 370"/>
        <xdr:cNvSpPr/>
      </xdr:nvSpPr>
      <xdr:spPr>
        <a:xfrm>
          <a:off x="10426700" y="100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58360</xdr:rowOff>
    </xdr:from>
    <xdr:ext cx="599010" cy="259045"/>
    <xdr:sp macro="" textlink="">
      <xdr:nvSpPr>
        <xdr:cNvPr id="372" name="農林水産業費該当値テキスト"/>
        <xdr:cNvSpPr txBox="1"/>
      </xdr:nvSpPr>
      <xdr:spPr>
        <a:xfrm>
          <a:off x="10528300" y="983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110,737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115981</xdr:rowOff>
    </xdr:from>
    <xdr:to>
      <xdr:col>14</xdr:col>
      <xdr:colOff>79375</xdr:colOff>
      <xdr:row>59</xdr:row>
      <xdr:rowOff>46131</xdr:rowOff>
    </xdr:to>
    <xdr:sp macro="" textlink="">
      <xdr:nvSpPr>
        <xdr:cNvPr id="373" name="円/楕円 372"/>
        <xdr:cNvSpPr/>
      </xdr:nvSpPr>
      <xdr:spPr>
        <a:xfrm>
          <a:off x="9588500" y="1006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62658</xdr:rowOff>
    </xdr:from>
    <xdr:ext cx="534377" cy="259045"/>
    <xdr:sp macro="" textlink="">
      <xdr:nvSpPr>
        <xdr:cNvPr id="374" name="テキスト ボックス 373"/>
        <xdr:cNvSpPr txBox="1"/>
      </xdr:nvSpPr>
      <xdr:spPr>
        <a:xfrm>
          <a:off x="9372111" y="983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95,122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115491</xdr:rowOff>
    </xdr:from>
    <xdr:to>
      <xdr:col>12</xdr:col>
      <xdr:colOff>561975</xdr:colOff>
      <xdr:row>59</xdr:row>
      <xdr:rowOff>45641</xdr:rowOff>
    </xdr:to>
    <xdr:sp macro="" textlink="">
      <xdr:nvSpPr>
        <xdr:cNvPr id="375" name="円/楕円 374"/>
        <xdr:cNvSpPr/>
      </xdr:nvSpPr>
      <xdr:spPr>
        <a:xfrm>
          <a:off x="8699500" y="100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62168</xdr:rowOff>
    </xdr:from>
    <xdr:ext cx="534377" cy="259045"/>
    <xdr:sp macro="" textlink="">
      <xdr:nvSpPr>
        <xdr:cNvPr id="376" name="テキスト ボックス 375"/>
        <xdr:cNvSpPr txBox="1"/>
      </xdr:nvSpPr>
      <xdr:spPr>
        <a:xfrm>
          <a:off x="8483111" y="983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95,573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119939</xdr:rowOff>
    </xdr:from>
    <xdr:to>
      <xdr:col>11</xdr:col>
      <xdr:colOff>358775</xdr:colOff>
      <xdr:row>59</xdr:row>
      <xdr:rowOff>50089</xdr:rowOff>
    </xdr:to>
    <xdr:sp macro="" textlink="">
      <xdr:nvSpPr>
        <xdr:cNvPr id="377" name="円/楕円 376"/>
        <xdr:cNvSpPr/>
      </xdr:nvSpPr>
      <xdr:spPr>
        <a:xfrm>
          <a:off x="7810500" y="100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66616</xdr:rowOff>
    </xdr:from>
    <xdr:ext cx="534377" cy="259045"/>
    <xdr:sp macro="" textlink="">
      <xdr:nvSpPr>
        <xdr:cNvPr id="378" name="テキスト ボックス 377"/>
        <xdr:cNvSpPr txBox="1"/>
      </xdr:nvSpPr>
      <xdr:spPr>
        <a:xfrm>
          <a:off x="7594111" y="983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91,486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111417</xdr:rowOff>
    </xdr:from>
    <xdr:to>
      <xdr:col>10</xdr:col>
      <xdr:colOff>155575</xdr:colOff>
      <xdr:row>59</xdr:row>
      <xdr:rowOff>41567</xdr:rowOff>
    </xdr:to>
    <xdr:sp macro="" textlink="">
      <xdr:nvSpPr>
        <xdr:cNvPr id="379" name="円/楕円 378"/>
        <xdr:cNvSpPr/>
      </xdr:nvSpPr>
      <xdr:spPr>
        <a:xfrm>
          <a:off x="6921500" y="100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58094</xdr:rowOff>
    </xdr:from>
    <xdr:ext cx="534377" cy="259045"/>
    <xdr:sp macro="" textlink="">
      <xdr:nvSpPr>
        <xdr:cNvPr id="380" name="テキスト ボックス 379"/>
        <xdr:cNvSpPr txBox="1"/>
      </xdr:nvSpPr>
      <xdr:spPr>
        <a:xfrm>
          <a:off x="6705111" y="983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19788</xdr:rowOff>
    </xdr:from>
    <xdr:to>
      <xdr:col>15</xdr:col>
      <xdr:colOff>180975</xdr:colOff>
      <xdr:row>79</xdr:row>
      <xdr:rowOff>23667</xdr:rowOff>
    </xdr:to>
    <xdr:cxnSp macro="">
      <xdr:nvCxnSpPr>
        <xdr:cNvPr id="409" name="直線コネクタ 408"/>
        <xdr:cNvCxnSpPr/>
      </xdr:nvCxnSpPr>
      <xdr:spPr>
        <a:xfrm flipV="1">
          <a:off x="9639300" y="13564338"/>
          <a:ext cx="8382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29115</xdr:rowOff>
    </xdr:from>
    <xdr:ext cx="534377" cy="259045"/>
    <xdr:sp macro="" textlink="">
      <xdr:nvSpPr>
        <xdr:cNvPr id="410" name="商工費平均値テキスト"/>
        <xdr:cNvSpPr txBox="1"/>
      </xdr:nvSpPr>
      <xdr:spPr>
        <a:xfrm>
          <a:off x="10528300" y="13230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23667</xdr:rowOff>
    </xdr:from>
    <xdr:to>
      <xdr:col>14</xdr:col>
      <xdr:colOff>28575</xdr:colOff>
      <xdr:row>79</xdr:row>
      <xdr:rowOff>30890</xdr:rowOff>
    </xdr:to>
    <xdr:cxnSp macro="">
      <xdr:nvCxnSpPr>
        <xdr:cNvPr id="412" name="直線コネクタ 411"/>
        <xdr:cNvCxnSpPr/>
      </xdr:nvCxnSpPr>
      <xdr:spPr>
        <a:xfrm flipV="1">
          <a:off x="8750300" y="13568217"/>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85596</xdr:rowOff>
    </xdr:from>
    <xdr:to>
      <xdr:col>14</xdr:col>
      <xdr:colOff>79375</xdr:colOff>
      <xdr:row>79</xdr:row>
      <xdr:rowOff>15746</xdr:rowOff>
    </xdr:to>
    <xdr:sp macro="" textlink="">
      <xdr:nvSpPr>
        <xdr:cNvPr id="413" name="フローチャート : 判断 412"/>
        <xdr:cNvSpPr/>
      </xdr:nvSpPr>
      <xdr:spPr>
        <a:xfrm>
          <a:off x="9588500" y="1345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32273</xdr:rowOff>
    </xdr:from>
    <xdr:ext cx="534377" cy="259045"/>
    <xdr:sp macro="" textlink="">
      <xdr:nvSpPr>
        <xdr:cNvPr id="414" name="テキスト ボックス 413"/>
        <xdr:cNvSpPr txBox="1"/>
      </xdr:nvSpPr>
      <xdr:spPr>
        <a:xfrm>
          <a:off x="9372111" y="1323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30890</xdr:rowOff>
    </xdr:from>
    <xdr:to>
      <xdr:col>12</xdr:col>
      <xdr:colOff>511175</xdr:colOff>
      <xdr:row>79</xdr:row>
      <xdr:rowOff>32026</xdr:rowOff>
    </xdr:to>
    <xdr:cxnSp macro="">
      <xdr:nvCxnSpPr>
        <xdr:cNvPr id="415" name="直線コネクタ 414"/>
        <xdr:cNvCxnSpPr/>
      </xdr:nvCxnSpPr>
      <xdr:spPr>
        <a:xfrm flipV="1">
          <a:off x="7861300" y="13575440"/>
          <a:ext cx="889000" cy="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97571</xdr:rowOff>
    </xdr:from>
    <xdr:to>
      <xdr:col>12</xdr:col>
      <xdr:colOff>561975</xdr:colOff>
      <xdr:row>79</xdr:row>
      <xdr:rowOff>27721</xdr:rowOff>
    </xdr:to>
    <xdr:sp macro="" textlink="">
      <xdr:nvSpPr>
        <xdr:cNvPr id="416" name="フローチャート : 判断 415"/>
        <xdr:cNvSpPr/>
      </xdr:nvSpPr>
      <xdr:spPr>
        <a:xfrm>
          <a:off x="8699500" y="1347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44248</xdr:rowOff>
    </xdr:from>
    <xdr:ext cx="534377" cy="259045"/>
    <xdr:sp macro="" textlink="">
      <xdr:nvSpPr>
        <xdr:cNvPr id="417" name="テキスト ボックス 416"/>
        <xdr:cNvSpPr txBox="1"/>
      </xdr:nvSpPr>
      <xdr:spPr>
        <a:xfrm>
          <a:off x="8483111" y="1324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32026</xdr:rowOff>
    </xdr:from>
    <xdr:to>
      <xdr:col>11</xdr:col>
      <xdr:colOff>307975</xdr:colOff>
      <xdr:row>79</xdr:row>
      <xdr:rowOff>34339</xdr:rowOff>
    </xdr:to>
    <xdr:cxnSp macro="">
      <xdr:nvCxnSpPr>
        <xdr:cNvPr id="418" name="直線コネクタ 417"/>
        <xdr:cNvCxnSpPr/>
      </xdr:nvCxnSpPr>
      <xdr:spPr>
        <a:xfrm flipV="1">
          <a:off x="6972300" y="13576576"/>
          <a:ext cx="889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98639</xdr:rowOff>
    </xdr:from>
    <xdr:to>
      <xdr:col>11</xdr:col>
      <xdr:colOff>358775</xdr:colOff>
      <xdr:row>79</xdr:row>
      <xdr:rowOff>28789</xdr:rowOff>
    </xdr:to>
    <xdr:sp macro="" textlink="">
      <xdr:nvSpPr>
        <xdr:cNvPr id="419" name="フローチャート : 判断 418"/>
        <xdr:cNvSpPr/>
      </xdr:nvSpPr>
      <xdr:spPr>
        <a:xfrm>
          <a:off x="7810500" y="1347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45316</xdr:rowOff>
    </xdr:from>
    <xdr:ext cx="534377" cy="259045"/>
    <xdr:sp macro="" textlink="">
      <xdr:nvSpPr>
        <xdr:cNvPr id="420" name="テキスト ボックス 419"/>
        <xdr:cNvSpPr txBox="1"/>
      </xdr:nvSpPr>
      <xdr:spPr>
        <a:xfrm>
          <a:off x="7594111" y="1324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106727</xdr:rowOff>
    </xdr:from>
    <xdr:to>
      <xdr:col>10</xdr:col>
      <xdr:colOff>155575</xdr:colOff>
      <xdr:row>79</xdr:row>
      <xdr:rowOff>36877</xdr:rowOff>
    </xdr:to>
    <xdr:sp macro="" textlink="">
      <xdr:nvSpPr>
        <xdr:cNvPr id="421" name="フローチャート : 判断 420"/>
        <xdr:cNvSpPr/>
      </xdr:nvSpPr>
      <xdr:spPr>
        <a:xfrm>
          <a:off x="6921500" y="1347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53404</xdr:rowOff>
    </xdr:from>
    <xdr:ext cx="534377" cy="259045"/>
    <xdr:sp macro="" textlink="">
      <xdr:nvSpPr>
        <xdr:cNvPr id="422" name="テキスト ボックス 421"/>
        <xdr:cNvSpPr txBox="1"/>
      </xdr:nvSpPr>
      <xdr:spPr>
        <a:xfrm>
          <a:off x="6705111" y="1325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140438</xdr:rowOff>
    </xdr:from>
    <xdr:to>
      <xdr:col>15</xdr:col>
      <xdr:colOff>231775</xdr:colOff>
      <xdr:row>79</xdr:row>
      <xdr:rowOff>70588</xdr:rowOff>
    </xdr:to>
    <xdr:sp macro="" textlink="">
      <xdr:nvSpPr>
        <xdr:cNvPr id="428" name="円/楕円 427"/>
        <xdr:cNvSpPr/>
      </xdr:nvSpPr>
      <xdr:spPr>
        <a:xfrm>
          <a:off x="10426700" y="135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55365</xdr:rowOff>
    </xdr:from>
    <xdr:ext cx="469744" cy="259045"/>
    <xdr:sp macro="" textlink="">
      <xdr:nvSpPr>
        <xdr:cNvPr id="429" name="商工費該当値テキスト"/>
        <xdr:cNvSpPr txBox="1"/>
      </xdr:nvSpPr>
      <xdr:spPr>
        <a:xfrm>
          <a:off x="10528300" y="1342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144317</xdr:rowOff>
    </xdr:from>
    <xdr:to>
      <xdr:col>14</xdr:col>
      <xdr:colOff>79375</xdr:colOff>
      <xdr:row>79</xdr:row>
      <xdr:rowOff>74467</xdr:rowOff>
    </xdr:to>
    <xdr:sp macro="" textlink="">
      <xdr:nvSpPr>
        <xdr:cNvPr id="430" name="円/楕円 429"/>
        <xdr:cNvSpPr/>
      </xdr:nvSpPr>
      <xdr:spPr>
        <a:xfrm>
          <a:off x="9588500" y="1351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65594</xdr:rowOff>
    </xdr:from>
    <xdr:ext cx="469744" cy="259045"/>
    <xdr:sp macro="" textlink="">
      <xdr:nvSpPr>
        <xdr:cNvPr id="431" name="テキスト ボックス 430"/>
        <xdr:cNvSpPr txBox="1"/>
      </xdr:nvSpPr>
      <xdr:spPr>
        <a:xfrm>
          <a:off x="9404427" y="1361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151540</xdr:rowOff>
    </xdr:from>
    <xdr:to>
      <xdr:col>12</xdr:col>
      <xdr:colOff>561975</xdr:colOff>
      <xdr:row>79</xdr:row>
      <xdr:rowOff>81690</xdr:rowOff>
    </xdr:to>
    <xdr:sp macro="" textlink="">
      <xdr:nvSpPr>
        <xdr:cNvPr id="432" name="円/楕円 431"/>
        <xdr:cNvSpPr/>
      </xdr:nvSpPr>
      <xdr:spPr>
        <a:xfrm>
          <a:off x="8699500" y="1352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72817</xdr:rowOff>
    </xdr:from>
    <xdr:ext cx="469744" cy="259045"/>
    <xdr:sp macro="" textlink="">
      <xdr:nvSpPr>
        <xdr:cNvPr id="433" name="テキスト ボックス 432"/>
        <xdr:cNvSpPr txBox="1"/>
      </xdr:nvSpPr>
      <xdr:spPr>
        <a:xfrm>
          <a:off x="8515427" y="1361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152676</xdr:rowOff>
    </xdr:from>
    <xdr:to>
      <xdr:col>11</xdr:col>
      <xdr:colOff>358775</xdr:colOff>
      <xdr:row>79</xdr:row>
      <xdr:rowOff>82826</xdr:rowOff>
    </xdr:to>
    <xdr:sp macro="" textlink="">
      <xdr:nvSpPr>
        <xdr:cNvPr id="434" name="円/楕円 433"/>
        <xdr:cNvSpPr/>
      </xdr:nvSpPr>
      <xdr:spPr>
        <a:xfrm>
          <a:off x="7810500" y="135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73953</xdr:rowOff>
    </xdr:from>
    <xdr:ext cx="469744" cy="259045"/>
    <xdr:sp macro="" textlink="">
      <xdr:nvSpPr>
        <xdr:cNvPr id="435" name="テキスト ボックス 434"/>
        <xdr:cNvSpPr txBox="1"/>
      </xdr:nvSpPr>
      <xdr:spPr>
        <a:xfrm>
          <a:off x="7626427" y="1361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154989</xdr:rowOff>
    </xdr:from>
    <xdr:to>
      <xdr:col>10</xdr:col>
      <xdr:colOff>155575</xdr:colOff>
      <xdr:row>79</xdr:row>
      <xdr:rowOff>85139</xdr:rowOff>
    </xdr:to>
    <xdr:sp macro="" textlink="">
      <xdr:nvSpPr>
        <xdr:cNvPr id="436" name="円/楕円 435"/>
        <xdr:cNvSpPr/>
      </xdr:nvSpPr>
      <xdr:spPr>
        <a:xfrm>
          <a:off x="6921500" y="135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76266</xdr:rowOff>
    </xdr:from>
    <xdr:ext cx="469744" cy="259045"/>
    <xdr:sp macro="" textlink="">
      <xdr:nvSpPr>
        <xdr:cNvPr id="437" name="テキスト ボックス 436"/>
        <xdr:cNvSpPr txBox="1"/>
      </xdr:nvSpPr>
      <xdr:spPr>
        <a:xfrm>
          <a:off x="6737427" y="1362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72434</xdr:rowOff>
    </xdr:from>
    <xdr:to>
      <xdr:col>15</xdr:col>
      <xdr:colOff>180975</xdr:colOff>
      <xdr:row>97</xdr:row>
      <xdr:rowOff>157407</xdr:rowOff>
    </xdr:to>
    <xdr:cxnSp macro="">
      <xdr:nvCxnSpPr>
        <xdr:cNvPr id="466" name="直線コネクタ 465"/>
        <xdr:cNvCxnSpPr/>
      </xdr:nvCxnSpPr>
      <xdr:spPr>
        <a:xfrm flipV="1">
          <a:off x="9639300" y="16703084"/>
          <a:ext cx="838200" cy="8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48170</xdr:rowOff>
    </xdr:from>
    <xdr:ext cx="599010" cy="259045"/>
    <xdr:sp macro="" textlink="">
      <xdr:nvSpPr>
        <xdr:cNvPr id="467" name="土木費平均値テキスト"/>
        <xdr:cNvSpPr txBox="1"/>
      </xdr:nvSpPr>
      <xdr:spPr>
        <a:xfrm>
          <a:off x="10528300" y="16678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157407</xdr:rowOff>
    </xdr:from>
    <xdr:to>
      <xdr:col>14</xdr:col>
      <xdr:colOff>28575</xdr:colOff>
      <xdr:row>97</xdr:row>
      <xdr:rowOff>166058</xdr:rowOff>
    </xdr:to>
    <xdr:cxnSp macro="">
      <xdr:nvCxnSpPr>
        <xdr:cNvPr id="469" name="直線コネクタ 468"/>
        <xdr:cNvCxnSpPr/>
      </xdr:nvCxnSpPr>
      <xdr:spPr>
        <a:xfrm flipV="1">
          <a:off x="8750300" y="16788057"/>
          <a:ext cx="889000" cy="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22847</xdr:rowOff>
    </xdr:from>
    <xdr:to>
      <xdr:col>14</xdr:col>
      <xdr:colOff>79375</xdr:colOff>
      <xdr:row>98</xdr:row>
      <xdr:rowOff>124447</xdr:rowOff>
    </xdr:to>
    <xdr:sp macro="" textlink="">
      <xdr:nvSpPr>
        <xdr:cNvPr id="470" name="フローチャート : 判断 469"/>
        <xdr:cNvSpPr/>
      </xdr:nvSpPr>
      <xdr:spPr>
        <a:xfrm>
          <a:off x="9588500" y="1682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115574</xdr:rowOff>
    </xdr:from>
    <xdr:ext cx="534377" cy="259045"/>
    <xdr:sp macro="" textlink="">
      <xdr:nvSpPr>
        <xdr:cNvPr id="471" name="テキスト ボックス 470"/>
        <xdr:cNvSpPr txBox="1"/>
      </xdr:nvSpPr>
      <xdr:spPr>
        <a:xfrm>
          <a:off x="9372111" y="1691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127558</xdr:rowOff>
    </xdr:from>
    <xdr:to>
      <xdr:col>12</xdr:col>
      <xdr:colOff>511175</xdr:colOff>
      <xdr:row>97</xdr:row>
      <xdr:rowOff>166058</xdr:rowOff>
    </xdr:to>
    <xdr:cxnSp macro="">
      <xdr:nvCxnSpPr>
        <xdr:cNvPr id="472" name="直線コネクタ 471"/>
        <xdr:cNvCxnSpPr/>
      </xdr:nvCxnSpPr>
      <xdr:spPr>
        <a:xfrm>
          <a:off x="7861300" y="16758208"/>
          <a:ext cx="8890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21095</xdr:rowOff>
    </xdr:from>
    <xdr:to>
      <xdr:col>12</xdr:col>
      <xdr:colOff>561975</xdr:colOff>
      <xdr:row>98</xdr:row>
      <xdr:rowOff>122695</xdr:rowOff>
    </xdr:to>
    <xdr:sp macro="" textlink="">
      <xdr:nvSpPr>
        <xdr:cNvPr id="473" name="フローチャート : 判断 472"/>
        <xdr:cNvSpPr/>
      </xdr:nvSpPr>
      <xdr:spPr>
        <a:xfrm>
          <a:off x="8699500" y="1682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113822</xdr:rowOff>
    </xdr:from>
    <xdr:ext cx="534377" cy="259045"/>
    <xdr:sp macro="" textlink="">
      <xdr:nvSpPr>
        <xdr:cNvPr id="474" name="テキスト ボックス 473"/>
        <xdr:cNvSpPr txBox="1"/>
      </xdr:nvSpPr>
      <xdr:spPr>
        <a:xfrm>
          <a:off x="8483111" y="1691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118101</xdr:rowOff>
    </xdr:from>
    <xdr:to>
      <xdr:col>11</xdr:col>
      <xdr:colOff>307975</xdr:colOff>
      <xdr:row>97</xdr:row>
      <xdr:rowOff>127558</xdr:rowOff>
    </xdr:to>
    <xdr:cxnSp macro="">
      <xdr:nvCxnSpPr>
        <xdr:cNvPr id="475" name="直線コネクタ 474"/>
        <xdr:cNvCxnSpPr/>
      </xdr:nvCxnSpPr>
      <xdr:spPr>
        <a:xfrm>
          <a:off x="6972300" y="16748751"/>
          <a:ext cx="889000" cy="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43114</xdr:rowOff>
    </xdr:from>
    <xdr:to>
      <xdr:col>11</xdr:col>
      <xdr:colOff>358775</xdr:colOff>
      <xdr:row>98</xdr:row>
      <xdr:rowOff>144714</xdr:rowOff>
    </xdr:to>
    <xdr:sp macro="" textlink="">
      <xdr:nvSpPr>
        <xdr:cNvPr id="476" name="フローチャート : 判断 475"/>
        <xdr:cNvSpPr/>
      </xdr:nvSpPr>
      <xdr:spPr>
        <a:xfrm>
          <a:off x="7810500" y="1684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135841</xdr:rowOff>
    </xdr:from>
    <xdr:ext cx="534377" cy="259045"/>
    <xdr:sp macro="" textlink="">
      <xdr:nvSpPr>
        <xdr:cNvPr id="477" name="テキスト ボックス 476"/>
        <xdr:cNvSpPr txBox="1"/>
      </xdr:nvSpPr>
      <xdr:spPr>
        <a:xfrm>
          <a:off x="7594111" y="1693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45638</xdr:rowOff>
    </xdr:from>
    <xdr:to>
      <xdr:col>10</xdr:col>
      <xdr:colOff>155575</xdr:colOff>
      <xdr:row>98</xdr:row>
      <xdr:rowOff>147238</xdr:rowOff>
    </xdr:to>
    <xdr:sp macro="" textlink="">
      <xdr:nvSpPr>
        <xdr:cNvPr id="478" name="フローチャート : 判断 477"/>
        <xdr:cNvSpPr/>
      </xdr:nvSpPr>
      <xdr:spPr>
        <a:xfrm>
          <a:off x="6921500" y="168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138365</xdr:rowOff>
    </xdr:from>
    <xdr:ext cx="534377" cy="259045"/>
    <xdr:sp macro="" textlink="">
      <xdr:nvSpPr>
        <xdr:cNvPr id="479" name="テキスト ボックス 478"/>
        <xdr:cNvSpPr txBox="1"/>
      </xdr:nvSpPr>
      <xdr:spPr>
        <a:xfrm>
          <a:off x="6705111" y="1694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21634</xdr:rowOff>
    </xdr:from>
    <xdr:to>
      <xdr:col>15</xdr:col>
      <xdr:colOff>231775</xdr:colOff>
      <xdr:row>97</xdr:row>
      <xdr:rowOff>123234</xdr:rowOff>
    </xdr:to>
    <xdr:sp macro="" textlink="">
      <xdr:nvSpPr>
        <xdr:cNvPr id="485" name="円/楕円 484"/>
        <xdr:cNvSpPr/>
      </xdr:nvSpPr>
      <xdr:spPr>
        <a:xfrm>
          <a:off x="10426700" y="1665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44511</xdr:rowOff>
    </xdr:from>
    <xdr:ext cx="599010" cy="259045"/>
    <xdr:sp macro="" textlink="">
      <xdr:nvSpPr>
        <xdr:cNvPr id="486" name="土木費該当値テキスト"/>
        <xdr:cNvSpPr txBox="1"/>
      </xdr:nvSpPr>
      <xdr:spPr>
        <a:xfrm>
          <a:off x="10528300" y="1650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165,310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106607</xdr:rowOff>
    </xdr:from>
    <xdr:to>
      <xdr:col>14</xdr:col>
      <xdr:colOff>79375</xdr:colOff>
      <xdr:row>98</xdr:row>
      <xdr:rowOff>36757</xdr:rowOff>
    </xdr:to>
    <xdr:sp macro="" textlink="">
      <xdr:nvSpPr>
        <xdr:cNvPr id="487" name="円/楕円 486"/>
        <xdr:cNvSpPr/>
      </xdr:nvSpPr>
      <xdr:spPr>
        <a:xfrm>
          <a:off x="9588500" y="1673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53284</xdr:rowOff>
    </xdr:from>
    <xdr:ext cx="599010" cy="259045"/>
    <xdr:sp macro="" textlink="">
      <xdr:nvSpPr>
        <xdr:cNvPr id="488" name="テキスト ボックス 487"/>
        <xdr:cNvSpPr txBox="1"/>
      </xdr:nvSpPr>
      <xdr:spPr>
        <a:xfrm>
          <a:off x="9339794" y="165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120,705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115258</xdr:rowOff>
    </xdr:from>
    <xdr:to>
      <xdr:col>12</xdr:col>
      <xdr:colOff>561975</xdr:colOff>
      <xdr:row>98</xdr:row>
      <xdr:rowOff>45408</xdr:rowOff>
    </xdr:to>
    <xdr:sp macro="" textlink="">
      <xdr:nvSpPr>
        <xdr:cNvPr id="489" name="円/楕円 488"/>
        <xdr:cNvSpPr/>
      </xdr:nvSpPr>
      <xdr:spPr>
        <a:xfrm>
          <a:off x="8699500" y="1674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61935</xdr:rowOff>
    </xdr:from>
    <xdr:ext cx="599010" cy="259045"/>
    <xdr:sp macro="" textlink="">
      <xdr:nvSpPr>
        <xdr:cNvPr id="490" name="テキスト ボックス 489"/>
        <xdr:cNvSpPr txBox="1"/>
      </xdr:nvSpPr>
      <xdr:spPr>
        <a:xfrm>
          <a:off x="8450794" y="16521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116,164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76758</xdr:rowOff>
    </xdr:from>
    <xdr:to>
      <xdr:col>11</xdr:col>
      <xdr:colOff>358775</xdr:colOff>
      <xdr:row>98</xdr:row>
      <xdr:rowOff>6908</xdr:rowOff>
    </xdr:to>
    <xdr:sp macro="" textlink="">
      <xdr:nvSpPr>
        <xdr:cNvPr id="491" name="円/楕円 490"/>
        <xdr:cNvSpPr/>
      </xdr:nvSpPr>
      <xdr:spPr>
        <a:xfrm>
          <a:off x="7810500" y="1670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23435</xdr:rowOff>
    </xdr:from>
    <xdr:ext cx="599010" cy="259045"/>
    <xdr:sp macro="" textlink="">
      <xdr:nvSpPr>
        <xdr:cNvPr id="492" name="テキスト ボックス 491"/>
        <xdr:cNvSpPr txBox="1"/>
      </xdr:nvSpPr>
      <xdr:spPr>
        <a:xfrm>
          <a:off x="7561794" y="16482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136,374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67301</xdr:rowOff>
    </xdr:from>
    <xdr:to>
      <xdr:col>10</xdr:col>
      <xdr:colOff>155575</xdr:colOff>
      <xdr:row>97</xdr:row>
      <xdr:rowOff>168901</xdr:rowOff>
    </xdr:to>
    <xdr:sp macro="" textlink="">
      <xdr:nvSpPr>
        <xdr:cNvPr id="493" name="円/楕円 492"/>
        <xdr:cNvSpPr/>
      </xdr:nvSpPr>
      <xdr:spPr>
        <a:xfrm>
          <a:off x="6921500" y="16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13978</xdr:rowOff>
    </xdr:from>
    <xdr:ext cx="599010" cy="259045"/>
    <xdr:sp macro="" textlink="">
      <xdr:nvSpPr>
        <xdr:cNvPr id="494" name="テキスト ボックス 493"/>
        <xdr:cNvSpPr txBox="1"/>
      </xdr:nvSpPr>
      <xdr:spPr>
        <a:xfrm>
          <a:off x="6672794" y="1647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49075</xdr:rowOff>
    </xdr:from>
    <xdr:to>
      <xdr:col>23</xdr:col>
      <xdr:colOff>517525</xdr:colOff>
      <xdr:row>38</xdr:row>
      <xdr:rowOff>65260</xdr:rowOff>
    </xdr:to>
    <xdr:cxnSp macro="">
      <xdr:nvCxnSpPr>
        <xdr:cNvPr id="523" name="直線コネクタ 522"/>
        <xdr:cNvCxnSpPr/>
      </xdr:nvCxnSpPr>
      <xdr:spPr>
        <a:xfrm flipV="1">
          <a:off x="15481300" y="6564175"/>
          <a:ext cx="8382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4" name="消防費平均値テキスト"/>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145651</xdr:rowOff>
    </xdr:from>
    <xdr:to>
      <xdr:col>22</xdr:col>
      <xdr:colOff>365125</xdr:colOff>
      <xdr:row>38</xdr:row>
      <xdr:rowOff>65260</xdr:rowOff>
    </xdr:to>
    <xdr:cxnSp macro="">
      <xdr:nvCxnSpPr>
        <xdr:cNvPr id="526" name="直線コネクタ 525"/>
        <xdr:cNvCxnSpPr/>
      </xdr:nvCxnSpPr>
      <xdr:spPr>
        <a:xfrm>
          <a:off x="14592300" y="6317851"/>
          <a:ext cx="889000" cy="26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36585</xdr:rowOff>
    </xdr:from>
    <xdr:to>
      <xdr:col>22</xdr:col>
      <xdr:colOff>415925</xdr:colOff>
      <xdr:row>38</xdr:row>
      <xdr:rowOff>138185</xdr:rowOff>
    </xdr:to>
    <xdr:sp macro="" textlink="">
      <xdr:nvSpPr>
        <xdr:cNvPr id="527" name="フローチャート : 判断 526"/>
        <xdr:cNvSpPr/>
      </xdr:nvSpPr>
      <xdr:spPr>
        <a:xfrm>
          <a:off x="15430500" y="655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129312</xdr:rowOff>
    </xdr:from>
    <xdr:ext cx="534377" cy="259045"/>
    <xdr:sp macro="" textlink="">
      <xdr:nvSpPr>
        <xdr:cNvPr id="528" name="テキスト ボックス 527"/>
        <xdr:cNvSpPr txBox="1"/>
      </xdr:nvSpPr>
      <xdr:spPr>
        <a:xfrm>
          <a:off x="15214111" y="664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34251</xdr:rowOff>
    </xdr:from>
    <xdr:to>
      <xdr:col>21</xdr:col>
      <xdr:colOff>161925</xdr:colOff>
      <xdr:row>36</xdr:row>
      <xdr:rowOff>145651</xdr:rowOff>
    </xdr:to>
    <xdr:cxnSp macro="">
      <xdr:nvCxnSpPr>
        <xdr:cNvPr id="529" name="直線コネクタ 528"/>
        <xdr:cNvCxnSpPr/>
      </xdr:nvCxnSpPr>
      <xdr:spPr>
        <a:xfrm>
          <a:off x="13703300" y="6206451"/>
          <a:ext cx="889000" cy="11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39721</xdr:rowOff>
    </xdr:from>
    <xdr:to>
      <xdr:col>21</xdr:col>
      <xdr:colOff>212725</xdr:colOff>
      <xdr:row>38</xdr:row>
      <xdr:rowOff>141321</xdr:rowOff>
    </xdr:to>
    <xdr:sp macro="" textlink="">
      <xdr:nvSpPr>
        <xdr:cNvPr id="530" name="フローチャート : 判断 529"/>
        <xdr:cNvSpPr/>
      </xdr:nvSpPr>
      <xdr:spPr>
        <a:xfrm>
          <a:off x="14541500" y="65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132448</xdr:rowOff>
    </xdr:from>
    <xdr:ext cx="534377" cy="259045"/>
    <xdr:sp macro="" textlink="">
      <xdr:nvSpPr>
        <xdr:cNvPr id="531" name="テキスト ボックス 530"/>
        <xdr:cNvSpPr txBox="1"/>
      </xdr:nvSpPr>
      <xdr:spPr>
        <a:xfrm>
          <a:off x="14325111" y="664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34251</xdr:rowOff>
    </xdr:from>
    <xdr:to>
      <xdr:col>19</xdr:col>
      <xdr:colOff>644525</xdr:colOff>
      <xdr:row>37</xdr:row>
      <xdr:rowOff>104622</xdr:rowOff>
    </xdr:to>
    <xdr:cxnSp macro="">
      <xdr:nvCxnSpPr>
        <xdr:cNvPr id="532" name="直線コネクタ 531"/>
        <xdr:cNvCxnSpPr/>
      </xdr:nvCxnSpPr>
      <xdr:spPr>
        <a:xfrm flipV="1">
          <a:off x="12814300" y="6206451"/>
          <a:ext cx="889000" cy="24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48216</xdr:rowOff>
    </xdr:from>
    <xdr:to>
      <xdr:col>20</xdr:col>
      <xdr:colOff>9525</xdr:colOff>
      <xdr:row>38</xdr:row>
      <xdr:rowOff>149816</xdr:rowOff>
    </xdr:to>
    <xdr:sp macro="" textlink="">
      <xdr:nvSpPr>
        <xdr:cNvPr id="533" name="フローチャート : 判断 532"/>
        <xdr:cNvSpPr/>
      </xdr:nvSpPr>
      <xdr:spPr>
        <a:xfrm>
          <a:off x="13652500" y="656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140943</xdr:rowOff>
    </xdr:from>
    <xdr:ext cx="534377" cy="259045"/>
    <xdr:sp macro="" textlink="">
      <xdr:nvSpPr>
        <xdr:cNvPr id="534" name="テキスト ボックス 533"/>
        <xdr:cNvSpPr txBox="1"/>
      </xdr:nvSpPr>
      <xdr:spPr>
        <a:xfrm>
          <a:off x="13436111" y="665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60424</xdr:rowOff>
    </xdr:from>
    <xdr:to>
      <xdr:col>18</xdr:col>
      <xdr:colOff>492125</xdr:colOff>
      <xdr:row>38</xdr:row>
      <xdr:rowOff>162024</xdr:rowOff>
    </xdr:to>
    <xdr:sp macro="" textlink="">
      <xdr:nvSpPr>
        <xdr:cNvPr id="535" name="フローチャート : 判断 534"/>
        <xdr:cNvSpPr/>
      </xdr:nvSpPr>
      <xdr:spPr>
        <a:xfrm>
          <a:off x="12763500" y="657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153151</xdr:rowOff>
    </xdr:from>
    <xdr:ext cx="534377" cy="259045"/>
    <xdr:sp macro="" textlink="">
      <xdr:nvSpPr>
        <xdr:cNvPr id="536" name="テキスト ボックス 535"/>
        <xdr:cNvSpPr txBox="1"/>
      </xdr:nvSpPr>
      <xdr:spPr>
        <a:xfrm>
          <a:off x="12547111" y="666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169725</xdr:rowOff>
    </xdr:from>
    <xdr:to>
      <xdr:col>23</xdr:col>
      <xdr:colOff>568325</xdr:colOff>
      <xdr:row>38</xdr:row>
      <xdr:rowOff>99875</xdr:rowOff>
    </xdr:to>
    <xdr:sp macro="" textlink="">
      <xdr:nvSpPr>
        <xdr:cNvPr id="542" name="円/楕円 541"/>
        <xdr:cNvSpPr/>
      </xdr:nvSpPr>
      <xdr:spPr>
        <a:xfrm>
          <a:off x="16268700" y="65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84652</xdr:rowOff>
    </xdr:from>
    <xdr:ext cx="534377" cy="259045"/>
    <xdr:sp macro="" textlink="">
      <xdr:nvSpPr>
        <xdr:cNvPr id="543" name="消防費該当値テキスト"/>
        <xdr:cNvSpPr txBox="1"/>
      </xdr:nvSpPr>
      <xdr:spPr>
        <a:xfrm>
          <a:off x="16370300" y="642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43,786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14460</xdr:rowOff>
    </xdr:from>
    <xdr:to>
      <xdr:col>22</xdr:col>
      <xdr:colOff>415925</xdr:colOff>
      <xdr:row>38</xdr:row>
      <xdr:rowOff>116060</xdr:rowOff>
    </xdr:to>
    <xdr:sp macro="" textlink="">
      <xdr:nvSpPr>
        <xdr:cNvPr id="544" name="円/楕円 543"/>
        <xdr:cNvSpPr/>
      </xdr:nvSpPr>
      <xdr:spPr>
        <a:xfrm>
          <a:off x="15430500" y="652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132587</xdr:rowOff>
    </xdr:from>
    <xdr:ext cx="534377" cy="259045"/>
    <xdr:sp macro="" textlink="">
      <xdr:nvSpPr>
        <xdr:cNvPr id="545" name="テキスト ボックス 544"/>
        <xdr:cNvSpPr txBox="1"/>
      </xdr:nvSpPr>
      <xdr:spPr>
        <a:xfrm>
          <a:off x="15214111" y="630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39,538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94851</xdr:rowOff>
    </xdr:from>
    <xdr:to>
      <xdr:col>21</xdr:col>
      <xdr:colOff>212725</xdr:colOff>
      <xdr:row>37</xdr:row>
      <xdr:rowOff>25001</xdr:rowOff>
    </xdr:to>
    <xdr:sp macro="" textlink="">
      <xdr:nvSpPr>
        <xdr:cNvPr id="546" name="円/楕円 545"/>
        <xdr:cNvSpPr/>
      </xdr:nvSpPr>
      <xdr:spPr>
        <a:xfrm>
          <a:off x="14541500" y="626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41528</xdr:rowOff>
    </xdr:from>
    <xdr:ext cx="599010" cy="259045"/>
    <xdr:sp macro="" textlink="">
      <xdr:nvSpPr>
        <xdr:cNvPr id="547" name="テキスト ボックス 546"/>
        <xdr:cNvSpPr txBox="1"/>
      </xdr:nvSpPr>
      <xdr:spPr>
        <a:xfrm>
          <a:off x="14292794" y="604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108,438</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154901</xdr:rowOff>
    </xdr:from>
    <xdr:to>
      <xdr:col>20</xdr:col>
      <xdr:colOff>9525</xdr:colOff>
      <xdr:row>36</xdr:row>
      <xdr:rowOff>85051</xdr:rowOff>
    </xdr:to>
    <xdr:sp macro="" textlink="">
      <xdr:nvSpPr>
        <xdr:cNvPr id="548" name="円/楕円 547"/>
        <xdr:cNvSpPr/>
      </xdr:nvSpPr>
      <xdr:spPr>
        <a:xfrm>
          <a:off x="13652500" y="61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34</xdr:row>
      <xdr:rowOff>101578</xdr:rowOff>
    </xdr:from>
    <xdr:ext cx="599010" cy="259045"/>
    <xdr:sp macro="" textlink="">
      <xdr:nvSpPr>
        <xdr:cNvPr id="549" name="テキスト ボックス 548"/>
        <xdr:cNvSpPr txBox="1"/>
      </xdr:nvSpPr>
      <xdr:spPr>
        <a:xfrm>
          <a:off x="13403794" y="5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137,677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53822</xdr:rowOff>
    </xdr:from>
    <xdr:to>
      <xdr:col>18</xdr:col>
      <xdr:colOff>492125</xdr:colOff>
      <xdr:row>37</xdr:row>
      <xdr:rowOff>155422</xdr:rowOff>
    </xdr:to>
    <xdr:sp macro="" textlink="">
      <xdr:nvSpPr>
        <xdr:cNvPr id="550" name="円/楕円 549"/>
        <xdr:cNvSpPr/>
      </xdr:nvSpPr>
      <xdr:spPr>
        <a:xfrm>
          <a:off x="12763500" y="63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499</xdr:rowOff>
    </xdr:from>
    <xdr:ext cx="534377" cy="259045"/>
    <xdr:sp macro="" textlink="">
      <xdr:nvSpPr>
        <xdr:cNvPr id="551" name="テキスト ボックス 550"/>
        <xdr:cNvSpPr txBox="1"/>
      </xdr:nvSpPr>
      <xdr:spPr>
        <a:xfrm>
          <a:off x="12547111" y="61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107737</xdr:rowOff>
    </xdr:from>
    <xdr:to>
      <xdr:col>23</xdr:col>
      <xdr:colOff>517525</xdr:colOff>
      <xdr:row>57</xdr:row>
      <xdr:rowOff>145083</xdr:rowOff>
    </xdr:to>
    <xdr:cxnSp macro="">
      <xdr:nvCxnSpPr>
        <xdr:cNvPr id="578" name="直線コネクタ 577"/>
        <xdr:cNvCxnSpPr/>
      </xdr:nvCxnSpPr>
      <xdr:spPr>
        <a:xfrm flipV="1">
          <a:off x="15481300" y="9880387"/>
          <a:ext cx="838200" cy="3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62799</xdr:rowOff>
    </xdr:from>
    <xdr:ext cx="534377" cy="259045"/>
    <xdr:sp macro="" textlink="">
      <xdr:nvSpPr>
        <xdr:cNvPr id="579" name="教育費平均値テキスト"/>
        <xdr:cNvSpPr txBox="1"/>
      </xdr:nvSpPr>
      <xdr:spPr>
        <a:xfrm>
          <a:off x="16370300" y="966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145083</xdr:rowOff>
    </xdr:from>
    <xdr:to>
      <xdr:col>22</xdr:col>
      <xdr:colOff>365125</xdr:colOff>
      <xdr:row>57</xdr:row>
      <xdr:rowOff>152943</xdr:rowOff>
    </xdr:to>
    <xdr:cxnSp macro="">
      <xdr:nvCxnSpPr>
        <xdr:cNvPr id="581" name="直線コネクタ 580"/>
        <xdr:cNvCxnSpPr/>
      </xdr:nvCxnSpPr>
      <xdr:spPr>
        <a:xfrm flipV="1">
          <a:off x="14592300" y="9917733"/>
          <a:ext cx="8890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89639</xdr:rowOff>
    </xdr:from>
    <xdr:to>
      <xdr:col>22</xdr:col>
      <xdr:colOff>415925</xdr:colOff>
      <xdr:row>58</xdr:row>
      <xdr:rowOff>19789</xdr:rowOff>
    </xdr:to>
    <xdr:sp macro="" textlink="">
      <xdr:nvSpPr>
        <xdr:cNvPr id="582" name="フローチャート : 判断 581"/>
        <xdr:cNvSpPr/>
      </xdr:nvSpPr>
      <xdr:spPr>
        <a:xfrm>
          <a:off x="15430500" y="986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36316</xdr:rowOff>
    </xdr:from>
    <xdr:ext cx="534377" cy="259045"/>
    <xdr:sp macro="" textlink="">
      <xdr:nvSpPr>
        <xdr:cNvPr id="583" name="テキスト ボックス 582"/>
        <xdr:cNvSpPr txBox="1"/>
      </xdr:nvSpPr>
      <xdr:spPr>
        <a:xfrm>
          <a:off x="15214111" y="963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152943</xdr:rowOff>
    </xdr:from>
    <xdr:to>
      <xdr:col>21</xdr:col>
      <xdr:colOff>161925</xdr:colOff>
      <xdr:row>58</xdr:row>
      <xdr:rowOff>572</xdr:rowOff>
    </xdr:to>
    <xdr:cxnSp macro="">
      <xdr:nvCxnSpPr>
        <xdr:cNvPr id="584" name="直線コネクタ 583"/>
        <xdr:cNvCxnSpPr/>
      </xdr:nvCxnSpPr>
      <xdr:spPr>
        <a:xfrm flipV="1">
          <a:off x="13703300" y="9925593"/>
          <a:ext cx="889000" cy="1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94704</xdr:rowOff>
    </xdr:from>
    <xdr:to>
      <xdr:col>21</xdr:col>
      <xdr:colOff>212725</xdr:colOff>
      <xdr:row>58</xdr:row>
      <xdr:rowOff>24854</xdr:rowOff>
    </xdr:to>
    <xdr:sp macro="" textlink="">
      <xdr:nvSpPr>
        <xdr:cNvPr id="585" name="フローチャート : 判断 584"/>
        <xdr:cNvSpPr/>
      </xdr:nvSpPr>
      <xdr:spPr>
        <a:xfrm>
          <a:off x="14541500" y="986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41381</xdr:rowOff>
    </xdr:from>
    <xdr:ext cx="534377" cy="259045"/>
    <xdr:sp macro="" textlink="">
      <xdr:nvSpPr>
        <xdr:cNvPr id="586" name="テキスト ボックス 585"/>
        <xdr:cNvSpPr txBox="1"/>
      </xdr:nvSpPr>
      <xdr:spPr>
        <a:xfrm>
          <a:off x="14325111" y="964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133247</xdr:rowOff>
    </xdr:from>
    <xdr:to>
      <xdr:col>19</xdr:col>
      <xdr:colOff>644525</xdr:colOff>
      <xdr:row>58</xdr:row>
      <xdr:rowOff>572</xdr:rowOff>
    </xdr:to>
    <xdr:cxnSp macro="">
      <xdr:nvCxnSpPr>
        <xdr:cNvPr id="587" name="直線コネクタ 586"/>
        <xdr:cNvCxnSpPr/>
      </xdr:nvCxnSpPr>
      <xdr:spPr>
        <a:xfrm>
          <a:off x="12814300" y="9905897"/>
          <a:ext cx="889000" cy="3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104904</xdr:rowOff>
    </xdr:from>
    <xdr:to>
      <xdr:col>20</xdr:col>
      <xdr:colOff>9525</xdr:colOff>
      <xdr:row>58</xdr:row>
      <xdr:rowOff>35054</xdr:rowOff>
    </xdr:to>
    <xdr:sp macro="" textlink="">
      <xdr:nvSpPr>
        <xdr:cNvPr id="588" name="フローチャート : 判断 587"/>
        <xdr:cNvSpPr/>
      </xdr:nvSpPr>
      <xdr:spPr>
        <a:xfrm>
          <a:off x="13652500" y="987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51581</xdr:rowOff>
    </xdr:from>
    <xdr:ext cx="534377" cy="259045"/>
    <xdr:sp macro="" textlink="">
      <xdr:nvSpPr>
        <xdr:cNvPr id="589" name="テキスト ボックス 588"/>
        <xdr:cNvSpPr txBox="1"/>
      </xdr:nvSpPr>
      <xdr:spPr>
        <a:xfrm>
          <a:off x="13436111" y="965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106891</xdr:rowOff>
    </xdr:from>
    <xdr:to>
      <xdr:col>18</xdr:col>
      <xdr:colOff>492125</xdr:colOff>
      <xdr:row>58</xdr:row>
      <xdr:rowOff>37041</xdr:rowOff>
    </xdr:to>
    <xdr:sp macro="" textlink="">
      <xdr:nvSpPr>
        <xdr:cNvPr id="590" name="フローチャート : 判断 589"/>
        <xdr:cNvSpPr/>
      </xdr:nvSpPr>
      <xdr:spPr>
        <a:xfrm>
          <a:off x="12763500" y="98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28168</xdr:rowOff>
    </xdr:from>
    <xdr:ext cx="534377" cy="259045"/>
    <xdr:sp macro="" textlink="">
      <xdr:nvSpPr>
        <xdr:cNvPr id="591" name="テキスト ボックス 590"/>
        <xdr:cNvSpPr txBox="1"/>
      </xdr:nvSpPr>
      <xdr:spPr>
        <a:xfrm>
          <a:off x="12547111" y="997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56937</xdr:rowOff>
    </xdr:from>
    <xdr:to>
      <xdr:col>23</xdr:col>
      <xdr:colOff>568325</xdr:colOff>
      <xdr:row>57</xdr:row>
      <xdr:rowOff>158537</xdr:rowOff>
    </xdr:to>
    <xdr:sp macro="" textlink="">
      <xdr:nvSpPr>
        <xdr:cNvPr id="597" name="円/楕円 596"/>
        <xdr:cNvSpPr/>
      </xdr:nvSpPr>
      <xdr:spPr>
        <a:xfrm>
          <a:off x="16268700" y="982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35364</xdr:rowOff>
    </xdr:from>
    <xdr:ext cx="534377" cy="259045"/>
    <xdr:sp macro="" textlink="">
      <xdr:nvSpPr>
        <xdr:cNvPr id="598" name="教育費該当値テキスト"/>
        <xdr:cNvSpPr txBox="1"/>
      </xdr:nvSpPr>
      <xdr:spPr>
        <a:xfrm>
          <a:off x="16370300" y="980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88,982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94283</xdr:rowOff>
    </xdr:from>
    <xdr:to>
      <xdr:col>22</xdr:col>
      <xdr:colOff>415925</xdr:colOff>
      <xdr:row>58</xdr:row>
      <xdr:rowOff>24433</xdr:rowOff>
    </xdr:to>
    <xdr:sp macro="" textlink="">
      <xdr:nvSpPr>
        <xdr:cNvPr id="599" name="円/楕円 598"/>
        <xdr:cNvSpPr/>
      </xdr:nvSpPr>
      <xdr:spPr>
        <a:xfrm>
          <a:off x="15430500" y="986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15560</xdr:rowOff>
    </xdr:from>
    <xdr:ext cx="534377" cy="259045"/>
    <xdr:sp macro="" textlink="">
      <xdr:nvSpPr>
        <xdr:cNvPr id="600" name="テキスト ボックス 599"/>
        <xdr:cNvSpPr txBox="1"/>
      </xdr:nvSpPr>
      <xdr:spPr>
        <a:xfrm>
          <a:off x="15214111" y="99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102143</xdr:rowOff>
    </xdr:from>
    <xdr:to>
      <xdr:col>21</xdr:col>
      <xdr:colOff>212725</xdr:colOff>
      <xdr:row>58</xdr:row>
      <xdr:rowOff>32293</xdr:rowOff>
    </xdr:to>
    <xdr:sp macro="" textlink="">
      <xdr:nvSpPr>
        <xdr:cNvPr id="601" name="円/楕円 600"/>
        <xdr:cNvSpPr/>
      </xdr:nvSpPr>
      <xdr:spPr>
        <a:xfrm>
          <a:off x="14541500" y="987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23420</xdr:rowOff>
    </xdr:from>
    <xdr:ext cx="534377" cy="259045"/>
    <xdr:sp macro="" textlink="">
      <xdr:nvSpPr>
        <xdr:cNvPr id="602" name="テキスト ボックス 601"/>
        <xdr:cNvSpPr txBox="1"/>
      </xdr:nvSpPr>
      <xdr:spPr>
        <a:xfrm>
          <a:off x="14325111" y="996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69,207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121222</xdr:rowOff>
    </xdr:from>
    <xdr:to>
      <xdr:col>20</xdr:col>
      <xdr:colOff>9525</xdr:colOff>
      <xdr:row>58</xdr:row>
      <xdr:rowOff>51372</xdr:rowOff>
    </xdr:to>
    <xdr:sp macro="" textlink="">
      <xdr:nvSpPr>
        <xdr:cNvPr id="603" name="円/楕円 602"/>
        <xdr:cNvSpPr/>
      </xdr:nvSpPr>
      <xdr:spPr>
        <a:xfrm>
          <a:off x="13652500" y="989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42499</xdr:rowOff>
    </xdr:from>
    <xdr:ext cx="534377" cy="259045"/>
    <xdr:sp macro="" textlink="">
      <xdr:nvSpPr>
        <xdr:cNvPr id="604" name="テキスト ボックス 603"/>
        <xdr:cNvSpPr txBox="1"/>
      </xdr:nvSpPr>
      <xdr:spPr>
        <a:xfrm>
          <a:off x="13436111" y="998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60,861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82447</xdr:rowOff>
    </xdr:from>
    <xdr:to>
      <xdr:col>18</xdr:col>
      <xdr:colOff>492125</xdr:colOff>
      <xdr:row>58</xdr:row>
      <xdr:rowOff>12597</xdr:rowOff>
    </xdr:to>
    <xdr:sp macro="" textlink="">
      <xdr:nvSpPr>
        <xdr:cNvPr id="605" name="円/楕円 604"/>
        <xdr:cNvSpPr/>
      </xdr:nvSpPr>
      <xdr:spPr>
        <a:xfrm>
          <a:off x="12763500" y="98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29124</xdr:rowOff>
    </xdr:from>
    <xdr:ext cx="534377" cy="259045"/>
    <xdr:sp macro="" textlink="">
      <xdr:nvSpPr>
        <xdr:cNvPr id="606" name="テキスト ボックス 605"/>
        <xdr:cNvSpPr txBox="1"/>
      </xdr:nvSpPr>
      <xdr:spPr>
        <a:xfrm>
          <a:off x="12547111" y="9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77,823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90216</xdr:rowOff>
    </xdr:from>
    <xdr:to>
      <xdr:col>23</xdr:col>
      <xdr:colOff>517525</xdr:colOff>
      <xdr:row>78</xdr:row>
      <xdr:rowOff>84051</xdr:rowOff>
    </xdr:to>
    <xdr:cxnSp macro="">
      <xdr:nvCxnSpPr>
        <xdr:cNvPr id="635" name="直線コネクタ 634"/>
        <xdr:cNvCxnSpPr/>
      </xdr:nvCxnSpPr>
      <xdr:spPr>
        <a:xfrm>
          <a:off x="15481300" y="13291866"/>
          <a:ext cx="838200" cy="16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97449</xdr:rowOff>
    </xdr:from>
    <xdr:ext cx="534377" cy="259045"/>
    <xdr:sp macro="" textlink="">
      <xdr:nvSpPr>
        <xdr:cNvPr id="636" name="災害復旧費平均値テキスト"/>
        <xdr:cNvSpPr txBox="1"/>
      </xdr:nvSpPr>
      <xdr:spPr>
        <a:xfrm>
          <a:off x="16370300" y="13470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90216</xdr:rowOff>
    </xdr:from>
    <xdr:to>
      <xdr:col>22</xdr:col>
      <xdr:colOff>365125</xdr:colOff>
      <xdr:row>78</xdr:row>
      <xdr:rowOff>8243</xdr:rowOff>
    </xdr:to>
    <xdr:cxnSp macro="">
      <xdr:nvCxnSpPr>
        <xdr:cNvPr id="638" name="直線コネクタ 637"/>
        <xdr:cNvCxnSpPr/>
      </xdr:nvCxnSpPr>
      <xdr:spPr>
        <a:xfrm flipV="1">
          <a:off x="14592300" y="13291866"/>
          <a:ext cx="889000" cy="8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118244</xdr:rowOff>
    </xdr:from>
    <xdr:to>
      <xdr:col>22</xdr:col>
      <xdr:colOff>415925</xdr:colOff>
      <xdr:row>79</xdr:row>
      <xdr:rowOff>48394</xdr:rowOff>
    </xdr:to>
    <xdr:sp macro="" textlink="">
      <xdr:nvSpPr>
        <xdr:cNvPr id="639" name="フローチャート : 判断 638"/>
        <xdr:cNvSpPr/>
      </xdr:nvSpPr>
      <xdr:spPr>
        <a:xfrm>
          <a:off x="15430500" y="1349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39521</xdr:rowOff>
    </xdr:from>
    <xdr:ext cx="534377" cy="259045"/>
    <xdr:sp macro="" textlink="">
      <xdr:nvSpPr>
        <xdr:cNvPr id="640" name="テキスト ボックス 639"/>
        <xdr:cNvSpPr txBox="1"/>
      </xdr:nvSpPr>
      <xdr:spPr>
        <a:xfrm>
          <a:off x="15214111" y="135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8243</xdr:rowOff>
    </xdr:from>
    <xdr:to>
      <xdr:col>21</xdr:col>
      <xdr:colOff>161925</xdr:colOff>
      <xdr:row>78</xdr:row>
      <xdr:rowOff>123431</xdr:rowOff>
    </xdr:to>
    <xdr:cxnSp macro="">
      <xdr:nvCxnSpPr>
        <xdr:cNvPr id="641" name="直線コネクタ 640"/>
        <xdr:cNvCxnSpPr/>
      </xdr:nvCxnSpPr>
      <xdr:spPr>
        <a:xfrm flipV="1">
          <a:off x="13703300" y="13381343"/>
          <a:ext cx="889000" cy="11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130090</xdr:rowOff>
    </xdr:from>
    <xdr:to>
      <xdr:col>21</xdr:col>
      <xdr:colOff>212725</xdr:colOff>
      <xdr:row>79</xdr:row>
      <xdr:rowOff>60240</xdr:rowOff>
    </xdr:to>
    <xdr:sp macro="" textlink="">
      <xdr:nvSpPr>
        <xdr:cNvPr id="642" name="フローチャート : 判断 641"/>
        <xdr:cNvSpPr/>
      </xdr:nvSpPr>
      <xdr:spPr>
        <a:xfrm>
          <a:off x="14541500" y="1350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51367</xdr:rowOff>
    </xdr:from>
    <xdr:ext cx="469744" cy="259045"/>
    <xdr:sp macro="" textlink="">
      <xdr:nvSpPr>
        <xdr:cNvPr id="643" name="テキスト ボックス 642"/>
        <xdr:cNvSpPr txBox="1"/>
      </xdr:nvSpPr>
      <xdr:spPr>
        <a:xfrm>
          <a:off x="14357427" y="1359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123431</xdr:rowOff>
    </xdr:from>
    <xdr:to>
      <xdr:col>19</xdr:col>
      <xdr:colOff>644525</xdr:colOff>
      <xdr:row>79</xdr:row>
      <xdr:rowOff>8285</xdr:rowOff>
    </xdr:to>
    <xdr:cxnSp macro="">
      <xdr:nvCxnSpPr>
        <xdr:cNvPr id="644" name="直線コネクタ 643"/>
        <xdr:cNvCxnSpPr/>
      </xdr:nvCxnSpPr>
      <xdr:spPr>
        <a:xfrm flipV="1">
          <a:off x="12814300" y="1349653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129496</xdr:rowOff>
    </xdr:from>
    <xdr:to>
      <xdr:col>20</xdr:col>
      <xdr:colOff>9525</xdr:colOff>
      <xdr:row>79</xdr:row>
      <xdr:rowOff>59646</xdr:rowOff>
    </xdr:to>
    <xdr:sp macro="" textlink="">
      <xdr:nvSpPr>
        <xdr:cNvPr id="645" name="フローチャート : 判断 644"/>
        <xdr:cNvSpPr/>
      </xdr:nvSpPr>
      <xdr:spPr>
        <a:xfrm>
          <a:off x="13652500" y="1350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50773</xdr:rowOff>
    </xdr:from>
    <xdr:ext cx="469744" cy="259045"/>
    <xdr:sp macro="" textlink="">
      <xdr:nvSpPr>
        <xdr:cNvPr id="646" name="テキスト ボックス 645"/>
        <xdr:cNvSpPr txBox="1"/>
      </xdr:nvSpPr>
      <xdr:spPr>
        <a:xfrm>
          <a:off x="13468427" y="1359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132330</xdr:rowOff>
    </xdr:from>
    <xdr:to>
      <xdr:col>18</xdr:col>
      <xdr:colOff>492125</xdr:colOff>
      <xdr:row>79</xdr:row>
      <xdr:rowOff>62480</xdr:rowOff>
    </xdr:to>
    <xdr:sp macro="" textlink="">
      <xdr:nvSpPr>
        <xdr:cNvPr id="647" name="フローチャート : 判断 646"/>
        <xdr:cNvSpPr/>
      </xdr:nvSpPr>
      <xdr:spPr>
        <a:xfrm>
          <a:off x="12763500" y="1350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53607</xdr:rowOff>
    </xdr:from>
    <xdr:ext cx="469744" cy="259045"/>
    <xdr:sp macro="" textlink="">
      <xdr:nvSpPr>
        <xdr:cNvPr id="648" name="テキスト ボックス 647"/>
        <xdr:cNvSpPr txBox="1"/>
      </xdr:nvSpPr>
      <xdr:spPr>
        <a:xfrm>
          <a:off x="12579427" y="1359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33251</xdr:rowOff>
    </xdr:from>
    <xdr:to>
      <xdr:col>23</xdr:col>
      <xdr:colOff>568325</xdr:colOff>
      <xdr:row>78</xdr:row>
      <xdr:rowOff>134851</xdr:rowOff>
    </xdr:to>
    <xdr:sp macro="" textlink="">
      <xdr:nvSpPr>
        <xdr:cNvPr id="654" name="円/楕円 653"/>
        <xdr:cNvSpPr/>
      </xdr:nvSpPr>
      <xdr:spPr>
        <a:xfrm>
          <a:off x="16268700" y="1340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56128</xdr:rowOff>
    </xdr:from>
    <xdr:ext cx="534377" cy="259045"/>
    <xdr:sp macro="" textlink="">
      <xdr:nvSpPr>
        <xdr:cNvPr id="655" name="災害復旧費該当値テキスト"/>
        <xdr:cNvSpPr txBox="1"/>
      </xdr:nvSpPr>
      <xdr:spPr>
        <a:xfrm>
          <a:off x="16370300" y="1325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34,606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39416</xdr:rowOff>
    </xdr:from>
    <xdr:to>
      <xdr:col>22</xdr:col>
      <xdr:colOff>415925</xdr:colOff>
      <xdr:row>77</xdr:row>
      <xdr:rowOff>141016</xdr:rowOff>
    </xdr:to>
    <xdr:sp macro="" textlink="">
      <xdr:nvSpPr>
        <xdr:cNvPr id="656" name="円/楕円 655"/>
        <xdr:cNvSpPr/>
      </xdr:nvSpPr>
      <xdr:spPr>
        <a:xfrm>
          <a:off x="15430500" y="1324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157543</xdr:rowOff>
    </xdr:from>
    <xdr:ext cx="534377" cy="259045"/>
    <xdr:sp macro="" textlink="">
      <xdr:nvSpPr>
        <xdr:cNvPr id="657" name="テキスト ボックス 656"/>
        <xdr:cNvSpPr txBox="1"/>
      </xdr:nvSpPr>
      <xdr:spPr>
        <a:xfrm>
          <a:off x="15214111" y="1301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77,988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128893</xdr:rowOff>
    </xdr:from>
    <xdr:to>
      <xdr:col>21</xdr:col>
      <xdr:colOff>212725</xdr:colOff>
      <xdr:row>78</xdr:row>
      <xdr:rowOff>59043</xdr:rowOff>
    </xdr:to>
    <xdr:sp macro="" textlink="">
      <xdr:nvSpPr>
        <xdr:cNvPr id="658" name="円/楕円 657"/>
        <xdr:cNvSpPr/>
      </xdr:nvSpPr>
      <xdr:spPr>
        <a:xfrm>
          <a:off x="14541500" y="13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75570</xdr:rowOff>
    </xdr:from>
    <xdr:ext cx="534377" cy="259045"/>
    <xdr:sp macro="" textlink="">
      <xdr:nvSpPr>
        <xdr:cNvPr id="659" name="テキスト ボックス 658"/>
        <xdr:cNvSpPr txBox="1"/>
      </xdr:nvSpPr>
      <xdr:spPr>
        <a:xfrm>
          <a:off x="14325111" y="1310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72631</xdr:rowOff>
    </xdr:from>
    <xdr:to>
      <xdr:col>20</xdr:col>
      <xdr:colOff>9525</xdr:colOff>
      <xdr:row>79</xdr:row>
      <xdr:rowOff>2781</xdr:rowOff>
    </xdr:to>
    <xdr:sp macro="" textlink="">
      <xdr:nvSpPr>
        <xdr:cNvPr id="660" name="円/楕円 659"/>
        <xdr:cNvSpPr/>
      </xdr:nvSpPr>
      <xdr:spPr>
        <a:xfrm>
          <a:off x="13652500" y="134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19308</xdr:rowOff>
    </xdr:from>
    <xdr:ext cx="534377" cy="259045"/>
    <xdr:sp macro="" textlink="">
      <xdr:nvSpPr>
        <xdr:cNvPr id="661" name="テキスト ボックス 660"/>
        <xdr:cNvSpPr txBox="1"/>
      </xdr:nvSpPr>
      <xdr:spPr>
        <a:xfrm>
          <a:off x="13436111" y="1322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128935</xdr:rowOff>
    </xdr:from>
    <xdr:to>
      <xdr:col>18</xdr:col>
      <xdr:colOff>492125</xdr:colOff>
      <xdr:row>79</xdr:row>
      <xdr:rowOff>59085</xdr:rowOff>
    </xdr:to>
    <xdr:sp macro="" textlink="">
      <xdr:nvSpPr>
        <xdr:cNvPr id="662" name="円/楕円 661"/>
        <xdr:cNvSpPr/>
      </xdr:nvSpPr>
      <xdr:spPr>
        <a:xfrm>
          <a:off x="12763500" y="1350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75612</xdr:rowOff>
    </xdr:from>
    <xdr:ext cx="469744" cy="259045"/>
    <xdr:sp macro="" textlink="">
      <xdr:nvSpPr>
        <xdr:cNvPr id="663" name="テキスト ボックス 662"/>
        <xdr:cNvSpPr txBox="1"/>
      </xdr:nvSpPr>
      <xdr:spPr>
        <a:xfrm>
          <a:off x="12579427" y="1327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159065</xdr:rowOff>
    </xdr:from>
    <xdr:to>
      <xdr:col>23</xdr:col>
      <xdr:colOff>517525</xdr:colOff>
      <xdr:row>95</xdr:row>
      <xdr:rowOff>48098</xdr:rowOff>
    </xdr:to>
    <xdr:cxnSp macro="">
      <xdr:nvCxnSpPr>
        <xdr:cNvPr id="690" name="直線コネクタ 689"/>
        <xdr:cNvCxnSpPr/>
      </xdr:nvCxnSpPr>
      <xdr:spPr>
        <a:xfrm flipV="1">
          <a:off x="15481300" y="16275365"/>
          <a:ext cx="838200" cy="6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153863</xdr:rowOff>
    </xdr:from>
    <xdr:ext cx="599010" cy="259045"/>
    <xdr:sp macro="" textlink="">
      <xdr:nvSpPr>
        <xdr:cNvPr id="691" name="公債費平均値テキスト"/>
        <xdr:cNvSpPr txBox="1"/>
      </xdr:nvSpPr>
      <xdr:spPr>
        <a:xfrm>
          <a:off x="16370300" y="1661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48098</xdr:rowOff>
    </xdr:from>
    <xdr:to>
      <xdr:col>22</xdr:col>
      <xdr:colOff>365125</xdr:colOff>
      <xdr:row>95</xdr:row>
      <xdr:rowOff>116184</xdr:rowOff>
    </xdr:to>
    <xdr:cxnSp macro="">
      <xdr:nvCxnSpPr>
        <xdr:cNvPr id="693" name="直線コネクタ 692"/>
        <xdr:cNvCxnSpPr/>
      </xdr:nvCxnSpPr>
      <xdr:spPr>
        <a:xfrm flipV="1">
          <a:off x="14592300" y="16335848"/>
          <a:ext cx="889000" cy="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97625</xdr:rowOff>
    </xdr:from>
    <xdr:to>
      <xdr:col>22</xdr:col>
      <xdr:colOff>415925</xdr:colOff>
      <xdr:row>98</xdr:row>
      <xdr:rowOff>27775</xdr:rowOff>
    </xdr:to>
    <xdr:sp macro="" textlink="">
      <xdr:nvSpPr>
        <xdr:cNvPr id="694" name="フローチャート : 判断 693"/>
        <xdr:cNvSpPr/>
      </xdr:nvSpPr>
      <xdr:spPr>
        <a:xfrm>
          <a:off x="15430500" y="1672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18902</xdr:rowOff>
    </xdr:from>
    <xdr:ext cx="534377" cy="259045"/>
    <xdr:sp macro="" textlink="">
      <xdr:nvSpPr>
        <xdr:cNvPr id="695" name="テキスト ボックス 694"/>
        <xdr:cNvSpPr txBox="1"/>
      </xdr:nvSpPr>
      <xdr:spPr>
        <a:xfrm>
          <a:off x="15214111" y="1682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116184</xdr:rowOff>
    </xdr:from>
    <xdr:to>
      <xdr:col>21</xdr:col>
      <xdr:colOff>161925</xdr:colOff>
      <xdr:row>95</xdr:row>
      <xdr:rowOff>132995</xdr:rowOff>
    </xdr:to>
    <xdr:cxnSp macro="">
      <xdr:nvCxnSpPr>
        <xdr:cNvPr id="696" name="直線コネクタ 695"/>
        <xdr:cNvCxnSpPr/>
      </xdr:nvCxnSpPr>
      <xdr:spPr>
        <a:xfrm flipV="1">
          <a:off x="13703300" y="16403934"/>
          <a:ext cx="889000" cy="1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92503</xdr:rowOff>
    </xdr:from>
    <xdr:to>
      <xdr:col>21</xdr:col>
      <xdr:colOff>212725</xdr:colOff>
      <xdr:row>98</xdr:row>
      <xdr:rowOff>22653</xdr:rowOff>
    </xdr:to>
    <xdr:sp macro="" textlink="">
      <xdr:nvSpPr>
        <xdr:cNvPr id="697" name="フローチャート : 判断 696"/>
        <xdr:cNvSpPr/>
      </xdr:nvSpPr>
      <xdr:spPr>
        <a:xfrm>
          <a:off x="14541500" y="1672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13780</xdr:rowOff>
    </xdr:from>
    <xdr:ext cx="534377" cy="259045"/>
    <xdr:sp macro="" textlink="">
      <xdr:nvSpPr>
        <xdr:cNvPr id="698" name="テキスト ボックス 697"/>
        <xdr:cNvSpPr txBox="1"/>
      </xdr:nvSpPr>
      <xdr:spPr>
        <a:xfrm>
          <a:off x="14325111" y="168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109060</xdr:rowOff>
    </xdr:from>
    <xdr:to>
      <xdr:col>19</xdr:col>
      <xdr:colOff>644525</xdr:colOff>
      <xdr:row>95</xdr:row>
      <xdr:rowOff>132995</xdr:rowOff>
    </xdr:to>
    <xdr:cxnSp macro="">
      <xdr:nvCxnSpPr>
        <xdr:cNvPr id="699" name="直線コネクタ 698"/>
        <xdr:cNvCxnSpPr/>
      </xdr:nvCxnSpPr>
      <xdr:spPr>
        <a:xfrm>
          <a:off x="12814300" y="16396810"/>
          <a:ext cx="8890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87454</xdr:rowOff>
    </xdr:from>
    <xdr:to>
      <xdr:col>20</xdr:col>
      <xdr:colOff>9525</xdr:colOff>
      <xdr:row>98</xdr:row>
      <xdr:rowOff>17604</xdr:rowOff>
    </xdr:to>
    <xdr:sp macro="" textlink="">
      <xdr:nvSpPr>
        <xdr:cNvPr id="700" name="フローチャート : 判断 699"/>
        <xdr:cNvSpPr/>
      </xdr:nvSpPr>
      <xdr:spPr>
        <a:xfrm>
          <a:off x="13652500" y="1671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8731</xdr:rowOff>
    </xdr:from>
    <xdr:ext cx="534377" cy="259045"/>
    <xdr:sp macro="" textlink="">
      <xdr:nvSpPr>
        <xdr:cNvPr id="701" name="テキスト ボックス 700"/>
        <xdr:cNvSpPr txBox="1"/>
      </xdr:nvSpPr>
      <xdr:spPr>
        <a:xfrm>
          <a:off x="13436111" y="1681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79169</xdr:rowOff>
    </xdr:from>
    <xdr:to>
      <xdr:col>18</xdr:col>
      <xdr:colOff>492125</xdr:colOff>
      <xdr:row>98</xdr:row>
      <xdr:rowOff>9319</xdr:rowOff>
    </xdr:to>
    <xdr:sp macro="" textlink="">
      <xdr:nvSpPr>
        <xdr:cNvPr id="702" name="フローチャート : 判断 701"/>
        <xdr:cNvSpPr/>
      </xdr:nvSpPr>
      <xdr:spPr>
        <a:xfrm>
          <a:off x="12763500" y="1670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446</xdr:rowOff>
    </xdr:from>
    <xdr:ext cx="534377" cy="259045"/>
    <xdr:sp macro="" textlink="">
      <xdr:nvSpPr>
        <xdr:cNvPr id="703" name="テキスト ボックス 702"/>
        <xdr:cNvSpPr txBox="1"/>
      </xdr:nvSpPr>
      <xdr:spPr>
        <a:xfrm>
          <a:off x="12547111" y="1680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108265</xdr:rowOff>
    </xdr:from>
    <xdr:to>
      <xdr:col>23</xdr:col>
      <xdr:colOff>568325</xdr:colOff>
      <xdr:row>95</xdr:row>
      <xdr:rowOff>38415</xdr:rowOff>
    </xdr:to>
    <xdr:sp macro="" textlink="">
      <xdr:nvSpPr>
        <xdr:cNvPr id="709" name="円/楕円 708"/>
        <xdr:cNvSpPr/>
      </xdr:nvSpPr>
      <xdr:spPr>
        <a:xfrm>
          <a:off x="16268700" y="1622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131142</xdr:rowOff>
    </xdr:from>
    <xdr:ext cx="599010" cy="259045"/>
    <xdr:sp macro="" textlink="">
      <xdr:nvSpPr>
        <xdr:cNvPr id="710" name="公債費該当値テキスト"/>
        <xdr:cNvSpPr txBox="1"/>
      </xdr:nvSpPr>
      <xdr:spPr>
        <a:xfrm>
          <a:off x="16370300" y="1607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291,529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168748</xdr:rowOff>
    </xdr:from>
    <xdr:to>
      <xdr:col>22</xdr:col>
      <xdr:colOff>415925</xdr:colOff>
      <xdr:row>95</xdr:row>
      <xdr:rowOff>98898</xdr:rowOff>
    </xdr:to>
    <xdr:sp macro="" textlink="">
      <xdr:nvSpPr>
        <xdr:cNvPr id="711" name="円/楕円 710"/>
        <xdr:cNvSpPr/>
      </xdr:nvSpPr>
      <xdr:spPr>
        <a:xfrm>
          <a:off x="15430500" y="1628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115425</xdr:rowOff>
    </xdr:from>
    <xdr:ext cx="599010" cy="259045"/>
    <xdr:sp macro="" textlink="">
      <xdr:nvSpPr>
        <xdr:cNvPr id="712" name="テキスト ボックス 711"/>
        <xdr:cNvSpPr txBox="1"/>
      </xdr:nvSpPr>
      <xdr:spPr>
        <a:xfrm>
          <a:off x="15181794" y="16060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265,071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65384</xdr:rowOff>
    </xdr:from>
    <xdr:to>
      <xdr:col>21</xdr:col>
      <xdr:colOff>212725</xdr:colOff>
      <xdr:row>95</xdr:row>
      <xdr:rowOff>166984</xdr:rowOff>
    </xdr:to>
    <xdr:sp macro="" textlink="">
      <xdr:nvSpPr>
        <xdr:cNvPr id="713" name="円/楕円 712"/>
        <xdr:cNvSpPr/>
      </xdr:nvSpPr>
      <xdr:spPr>
        <a:xfrm>
          <a:off x="14541500" y="1635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12061</xdr:rowOff>
    </xdr:from>
    <xdr:ext cx="599010" cy="259045"/>
    <xdr:sp macro="" textlink="">
      <xdr:nvSpPr>
        <xdr:cNvPr id="714" name="テキスト ボックス 713"/>
        <xdr:cNvSpPr txBox="1"/>
      </xdr:nvSpPr>
      <xdr:spPr>
        <a:xfrm>
          <a:off x="14292794" y="1612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235,287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82195</xdr:rowOff>
    </xdr:from>
    <xdr:to>
      <xdr:col>20</xdr:col>
      <xdr:colOff>9525</xdr:colOff>
      <xdr:row>96</xdr:row>
      <xdr:rowOff>12345</xdr:rowOff>
    </xdr:to>
    <xdr:sp macro="" textlink="">
      <xdr:nvSpPr>
        <xdr:cNvPr id="715" name="円/楕円 714"/>
        <xdr:cNvSpPr/>
      </xdr:nvSpPr>
      <xdr:spPr>
        <a:xfrm>
          <a:off x="13652500" y="1636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28872</xdr:rowOff>
    </xdr:from>
    <xdr:ext cx="599010" cy="259045"/>
    <xdr:sp macro="" textlink="">
      <xdr:nvSpPr>
        <xdr:cNvPr id="716" name="テキスト ボックス 715"/>
        <xdr:cNvSpPr txBox="1"/>
      </xdr:nvSpPr>
      <xdr:spPr>
        <a:xfrm>
          <a:off x="13403794" y="1614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227,933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58260</xdr:rowOff>
    </xdr:from>
    <xdr:to>
      <xdr:col>18</xdr:col>
      <xdr:colOff>492125</xdr:colOff>
      <xdr:row>95</xdr:row>
      <xdr:rowOff>159860</xdr:rowOff>
    </xdr:to>
    <xdr:sp macro="" textlink="">
      <xdr:nvSpPr>
        <xdr:cNvPr id="717" name="円/楕円 716"/>
        <xdr:cNvSpPr/>
      </xdr:nvSpPr>
      <xdr:spPr>
        <a:xfrm>
          <a:off x="12763500" y="1634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4937</xdr:rowOff>
    </xdr:from>
    <xdr:ext cx="599010" cy="259045"/>
    <xdr:sp macro="" textlink="">
      <xdr:nvSpPr>
        <xdr:cNvPr id="718" name="テキスト ボックス 717"/>
        <xdr:cNvSpPr txBox="1"/>
      </xdr:nvSpPr>
      <xdr:spPr>
        <a:xfrm>
          <a:off x="12514794" y="1612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77089</xdr:rowOff>
    </xdr:from>
    <xdr:to>
      <xdr:col>31</xdr:col>
      <xdr:colOff>85725</xdr:colOff>
      <xdr:row>38</xdr:row>
      <xdr:rowOff>7239</xdr:rowOff>
    </xdr:to>
    <xdr:sp macro="" textlink="">
      <xdr:nvSpPr>
        <xdr:cNvPr id="751" name="フローチャート : 判断 750"/>
        <xdr:cNvSpPr/>
      </xdr:nvSpPr>
      <xdr:spPr>
        <a:xfrm>
          <a:off x="21272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23766</xdr:rowOff>
    </xdr:from>
    <xdr:ext cx="378565" cy="259045"/>
    <xdr:sp macro="" textlink="">
      <xdr:nvSpPr>
        <xdr:cNvPr id="752" name="テキスト ボックス 751"/>
        <xdr:cNvSpPr txBox="1"/>
      </xdr:nvSpPr>
      <xdr:spPr>
        <a:xfrm>
          <a:off x="21134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108712</xdr:rowOff>
    </xdr:from>
    <xdr:to>
      <xdr:col>29</xdr:col>
      <xdr:colOff>568325</xdr:colOff>
      <xdr:row>36</xdr:row>
      <xdr:rowOff>38862</xdr:rowOff>
    </xdr:to>
    <xdr:sp macro="" textlink="">
      <xdr:nvSpPr>
        <xdr:cNvPr id="754" name="フローチャート : 判断 753"/>
        <xdr:cNvSpPr/>
      </xdr:nvSpPr>
      <xdr:spPr>
        <a:xfrm>
          <a:off x="20383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55389</xdr:rowOff>
    </xdr:from>
    <xdr:ext cx="469744" cy="259045"/>
    <xdr:sp macro="" textlink="">
      <xdr:nvSpPr>
        <xdr:cNvPr id="755" name="テキスト ボックス 754"/>
        <xdr:cNvSpPr txBox="1"/>
      </xdr:nvSpPr>
      <xdr:spPr>
        <a:xfrm>
          <a:off x="20199427"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75946</xdr:rowOff>
    </xdr:from>
    <xdr:to>
      <xdr:col>28</xdr:col>
      <xdr:colOff>365125</xdr:colOff>
      <xdr:row>37</xdr:row>
      <xdr:rowOff>6096</xdr:rowOff>
    </xdr:to>
    <xdr:sp macro="" textlink="">
      <xdr:nvSpPr>
        <xdr:cNvPr id="757" name="フローチャート : 判断 756"/>
        <xdr:cNvSpPr/>
      </xdr:nvSpPr>
      <xdr:spPr>
        <a:xfrm>
          <a:off x="19494500" y="624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22623</xdr:rowOff>
    </xdr:from>
    <xdr:ext cx="469744" cy="259045"/>
    <xdr:sp macro="" textlink="">
      <xdr:nvSpPr>
        <xdr:cNvPr id="758" name="テキスト ボックス 757"/>
        <xdr:cNvSpPr txBox="1"/>
      </xdr:nvSpPr>
      <xdr:spPr>
        <a:xfrm>
          <a:off x="19310427" y="602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54610</xdr:rowOff>
    </xdr:from>
    <xdr:to>
      <xdr:col>27</xdr:col>
      <xdr:colOff>161925</xdr:colOff>
      <xdr:row>37</xdr:row>
      <xdr:rowOff>156210</xdr:rowOff>
    </xdr:to>
    <xdr:sp macro="" textlink="">
      <xdr:nvSpPr>
        <xdr:cNvPr id="759" name="フローチャート : 判断 758"/>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1287</xdr:rowOff>
    </xdr:from>
    <xdr:ext cx="378565" cy="259045"/>
    <xdr:sp macro="" textlink="">
      <xdr:nvSpPr>
        <xdr:cNvPr id="760" name="テキスト ボックス 759"/>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・総務費は、住民一人当たり３６１，２２６円となっている。これは多機能コミュニティセンターの建設費が主な要因となっている。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・民生費は、住民一人当たり２５９，０２１円となっており、類似団体に比べて高くなっている。</a:t>
          </a:r>
          <a:r>
            <a:rPr lang="ja-JP" altLang="ja-JP" sz="1100" b="0" i="0" baseline="0">
              <a:solidFill>
                <a:schemeClr val="dk1"/>
              </a:solidFill>
              <a:effectLst/>
              <a:latin typeface="+mn-lt"/>
              <a:ea typeface="+mn-ea"/>
              <a:cs typeface="+mn-cs"/>
            </a:rPr>
            <a:t>決算額全体でみると、民生費のうち</a:t>
          </a:r>
          <a:r>
            <a:rPr lang="ja-JP" altLang="en-US" sz="1100" b="0" i="0" baseline="0">
              <a:solidFill>
                <a:schemeClr val="dk1"/>
              </a:solidFill>
              <a:effectLst/>
              <a:latin typeface="+mn-lt"/>
              <a:ea typeface="+mn-ea"/>
              <a:cs typeface="+mn-cs"/>
            </a:rPr>
            <a:t>社会福祉費の国保会計への繰出金が年々増加傾向にある。高齢化による医療費の増が要因となっている。また生活保護費においては、保護世帯は減少しているが受給者の高齢化により医療費が増加している。</a:t>
          </a:r>
          <a:r>
            <a:rPr lang="ja-JP" altLang="ja-JP" sz="1100" b="0" i="0" baseline="0">
              <a:solidFill>
                <a:schemeClr val="dk1"/>
              </a:solidFill>
              <a:effectLst/>
              <a:latin typeface="+mn-lt"/>
              <a:ea typeface="+mn-ea"/>
              <a:cs typeface="+mn-cs"/>
            </a:rPr>
            <a:t>児童福祉費</a:t>
          </a:r>
          <a:r>
            <a:rPr lang="ja-JP" altLang="en-US" sz="1100" b="0" i="0" baseline="0">
              <a:solidFill>
                <a:schemeClr val="dk1"/>
              </a:solidFill>
              <a:effectLst/>
              <a:latin typeface="+mn-lt"/>
              <a:ea typeface="+mn-ea"/>
              <a:cs typeface="+mn-cs"/>
            </a:rPr>
            <a:t>においては、</a:t>
          </a:r>
          <a:r>
            <a:rPr lang="ja-JP" altLang="en-US" sz="1100" b="0" i="0">
              <a:solidFill>
                <a:schemeClr val="dk1"/>
              </a:solidFill>
              <a:effectLst/>
              <a:latin typeface="+mn-lt"/>
              <a:ea typeface="+mn-ea"/>
              <a:cs typeface="+mn-cs"/>
            </a:rPr>
            <a:t>保育料を国基準の１</a:t>
          </a:r>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４（２階層のみ１</a:t>
          </a:r>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５）とし、 平成２８年度から第１階層から第５階層までは１人目から無料。また、第６階層以上は同時入所２人目から無料、第３子以降（１８歳未満の養育中の子の数）についても無料としている。また子ども医療費についても、中学校卒業まで完全無料化を実施している、</a:t>
          </a:r>
          <a:r>
            <a:rPr lang="ja-JP" altLang="ja-JP" sz="1100" b="0" i="0" baseline="0">
              <a:solidFill>
                <a:schemeClr val="dk1"/>
              </a:solidFill>
              <a:effectLst/>
              <a:latin typeface="+mn-lt"/>
              <a:ea typeface="+mn-ea"/>
              <a:cs typeface="+mn-cs"/>
            </a:rPr>
            <a:t>これは、子育て環境の充実を図るため、他の経費を見直し、</a:t>
          </a:r>
          <a:r>
            <a:rPr lang="ja-JP" altLang="en-US" sz="1100" b="0" i="0" baseline="0">
              <a:solidFill>
                <a:schemeClr val="dk1"/>
              </a:solidFill>
              <a:effectLst/>
              <a:latin typeface="+mn-lt"/>
              <a:ea typeface="+mn-ea"/>
              <a:cs typeface="+mn-cs"/>
            </a:rPr>
            <a:t>子育て</a:t>
          </a:r>
          <a:r>
            <a:rPr lang="ja-JP" altLang="ja-JP" sz="1100" b="0" i="0" baseline="0">
              <a:solidFill>
                <a:schemeClr val="dk1"/>
              </a:solidFill>
              <a:effectLst/>
              <a:latin typeface="+mn-lt"/>
              <a:ea typeface="+mn-ea"/>
              <a:cs typeface="+mn-cs"/>
            </a:rPr>
            <a:t>事業に重点的に取り組んできたことによるものである。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財政調整基金の残高は、合併時（Ｈ</a:t>
          </a:r>
          <a:r>
            <a:rPr kumimoji="1" lang="en-US" altLang="ja-JP" sz="1100">
              <a:solidFill>
                <a:schemeClr val="dk1"/>
              </a:solidFill>
              <a:effectLst/>
              <a:latin typeface="+mn-lt"/>
              <a:ea typeface="+mn-ea"/>
              <a:cs typeface="+mn-cs"/>
            </a:rPr>
            <a:t>16.10.1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234</a:t>
          </a:r>
          <a:r>
            <a:rPr kumimoji="1" lang="ja-JP" altLang="ja-JP" sz="1100">
              <a:solidFill>
                <a:schemeClr val="dk1"/>
              </a:solidFill>
              <a:effectLst/>
              <a:latin typeface="+mn-lt"/>
              <a:ea typeface="+mn-ea"/>
              <a:cs typeface="+mn-cs"/>
            </a:rPr>
            <a:t>百万円であったが、</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年度末までで、</a:t>
          </a:r>
          <a:r>
            <a:rPr kumimoji="1" lang="en-US" altLang="ja-JP" sz="1100">
              <a:solidFill>
                <a:schemeClr val="dk1"/>
              </a:solidFill>
              <a:effectLst/>
              <a:latin typeface="+mn-lt"/>
              <a:ea typeface="+mn-ea"/>
              <a:cs typeface="+mn-cs"/>
            </a:rPr>
            <a:t>934</a:t>
          </a:r>
          <a:r>
            <a:rPr kumimoji="1" lang="ja-JP" altLang="ja-JP" sz="1100">
              <a:solidFill>
                <a:schemeClr val="dk1"/>
              </a:solidFill>
              <a:effectLst/>
              <a:latin typeface="+mn-lt"/>
              <a:ea typeface="+mn-ea"/>
              <a:cs typeface="+mn-cs"/>
            </a:rPr>
            <a:t>百万円残高を増やし</a:t>
          </a:r>
          <a:r>
            <a:rPr kumimoji="1" lang="en-US" altLang="ja-JP" sz="1100">
              <a:solidFill>
                <a:schemeClr val="dk1"/>
              </a:solidFill>
              <a:effectLst/>
              <a:latin typeface="+mn-lt"/>
              <a:ea typeface="+mn-ea"/>
              <a:cs typeface="+mn-cs"/>
            </a:rPr>
            <a:t>1,168</a:t>
          </a:r>
          <a:r>
            <a:rPr kumimoji="1" lang="ja-JP" altLang="ja-JP" sz="1100">
              <a:solidFill>
                <a:schemeClr val="dk1"/>
              </a:solidFill>
              <a:effectLst/>
              <a:latin typeface="+mn-lt"/>
              <a:ea typeface="+mn-ea"/>
              <a:cs typeface="+mn-cs"/>
            </a:rPr>
            <a:t>百万円となり、財源不足へ</a:t>
          </a:r>
          <a:r>
            <a:rPr kumimoji="1" lang="ja-JP" altLang="en-US" sz="1100">
              <a:solidFill>
                <a:schemeClr val="dk1"/>
              </a:solidFill>
              <a:effectLst/>
              <a:latin typeface="+mn-lt"/>
              <a:ea typeface="+mn-ea"/>
              <a:cs typeface="+mn-cs"/>
            </a:rPr>
            <a:t>の備えとすることが出来た。</a:t>
          </a:r>
          <a:endParaRPr lang="ja-JP" altLang="ja-JP" sz="1400">
            <a:effectLst/>
          </a:endParaRPr>
        </a:p>
        <a:p>
          <a:r>
            <a:rPr kumimoji="1" lang="ja-JP" altLang="ja-JP" sz="1100">
              <a:solidFill>
                <a:schemeClr val="dk1"/>
              </a:solidFill>
              <a:effectLst/>
              <a:latin typeface="+mn-lt"/>
              <a:ea typeface="+mn-ea"/>
              <a:cs typeface="+mn-cs"/>
            </a:rPr>
            <a:t>　実質収支は、</a:t>
          </a:r>
          <a:r>
            <a:rPr kumimoji="1" lang="ja-JP" altLang="en-US" sz="1100">
              <a:solidFill>
                <a:schemeClr val="dk1"/>
              </a:solidFill>
              <a:effectLst/>
              <a:latin typeface="+mn-lt"/>
              <a:ea typeface="+mn-ea"/>
              <a:cs typeface="+mn-cs"/>
            </a:rPr>
            <a:t>歳出不用額等の影響と、</a:t>
          </a:r>
          <a:r>
            <a:rPr kumimoji="1" lang="en-US" altLang="ja-JP" sz="1100">
              <a:solidFill>
                <a:schemeClr val="dk1"/>
              </a:solidFill>
              <a:effectLst/>
              <a:latin typeface="+mn-lt"/>
              <a:ea typeface="+mn-ea"/>
              <a:cs typeface="+mn-cs"/>
            </a:rPr>
            <a:t>H17</a:t>
          </a:r>
          <a:r>
            <a:rPr kumimoji="1" lang="ja-JP" altLang="en-US" sz="1100">
              <a:solidFill>
                <a:schemeClr val="dk1"/>
              </a:solidFill>
              <a:effectLst/>
              <a:latin typeface="+mn-lt"/>
              <a:ea typeface="+mn-ea"/>
              <a:cs typeface="+mn-cs"/>
            </a:rPr>
            <a:t>年度の臨時財政対策債を繰上償還したことで 黒字を大きく伸ばした結果となった。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連結実質赤字比率は黒字であり、また全ての会計において、黒字決算となっている。普通会計である住宅新築資金及び君谷診療所特別会計は、一般会計からの繰出金額を歳出決算額に合わせて調整しているため毎年ゼロ円決算となる。上記以外の特別会計についても、一般会計からのいわゆる赤字補填的な繰出金により黒字決算となっている。特別会計はその性格上、独立採算性を求められるものであるため、経費節減やサービスの対価の適正化を図り普通会計の負担額軽減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2" workbookViewId="0">
      <selection activeCell="E35" sqref="E35:S35"/>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7637405</v>
      </c>
      <c r="BO4" s="379"/>
      <c r="BP4" s="379"/>
      <c r="BQ4" s="379"/>
      <c r="BR4" s="379"/>
      <c r="BS4" s="379"/>
      <c r="BT4" s="379"/>
      <c r="BU4" s="380"/>
      <c r="BV4" s="378">
        <v>6884930</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5.3</v>
      </c>
      <c r="CU4" s="385"/>
      <c r="CV4" s="385"/>
      <c r="CW4" s="385"/>
      <c r="CX4" s="385"/>
      <c r="CY4" s="385"/>
      <c r="CZ4" s="385"/>
      <c r="DA4" s="386"/>
      <c r="DB4" s="384">
        <v>2.7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7414274</v>
      </c>
      <c r="BO5" s="416"/>
      <c r="BP5" s="416"/>
      <c r="BQ5" s="416"/>
      <c r="BR5" s="416"/>
      <c r="BS5" s="416"/>
      <c r="BT5" s="416"/>
      <c r="BU5" s="417"/>
      <c r="BV5" s="415">
        <v>6582542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89.9</v>
      </c>
      <c r="CU5" s="413"/>
      <c r="CV5" s="413"/>
      <c r="CW5" s="413"/>
      <c r="CX5" s="413"/>
      <c r="CY5" s="413"/>
      <c r="CZ5" s="413"/>
      <c r="DA5" s="414"/>
      <c r="DB5" s="412">
        <v>89.8</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223131</v>
      </c>
      <c r="BO6" s="416"/>
      <c r="BP6" s="416"/>
      <c r="BQ6" s="416"/>
      <c r="BR6" s="416"/>
      <c r="BS6" s="416"/>
      <c r="BT6" s="416"/>
      <c r="BU6" s="417"/>
      <c r="BV6" s="415">
        <v>302388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94.3</v>
      </c>
      <c r="CU6" s="453"/>
      <c r="CV6" s="453"/>
      <c r="CW6" s="453"/>
      <c r="CX6" s="453"/>
      <c r="CY6" s="453"/>
      <c r="CZ6" s="453"/>
      <c r="DA6" s="454"/>
      <c r="DB6" s="452">
        <v>94.5</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6013</v>
      </c>
      <c r="BO7" s="416"/>
      <c r="BP7" s="416"/>
      <c r="BQ7" s="416"/>
      <c r="BR7" s="416"/>
      <c r="BS7" s="416"/>
      <c r="BT7" s="416"/>
      <c r="BU7" s="417"/>
      <c r="BV7" s="415">
        <v>192529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4059831</v>
      </c>
      <c r="CU7" s="416"/>
      <c r="CV7" s="416"/>
      <c r="CW7" s="416"/>
      <c r="CX7" s="416"/>
      <c r="CY7" s="416"/>
      <c r="CZ7" s="416"/>
      <c r="DA7" s="417"/>
      <c r="DB7" s="415">
        <v>4064612</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217118</v>
      </c>
      <c r="BO8" s="416"/>
      <c r="BP8" s="416"/>
      <c r="BQ8" s="416"/>
      <c r="BR8" s="416"/>
      <c r="BS8" s="416"/>
      <c r="BT8" s="416"/>
      <c r="BU8" s="417"/>
      <c r="BV8" s="415">
        <v>109859</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0.13</v>
      </c>
      <c r="CU8" s="456"/>
      <c r="CV8" s="456"/>
      <c r="CW8" s="456"/>
      <c r="CX8" s="456"/>
      <c r="CY8" s="456"/>
      <c r="CZ8" s="456"/>
      <c r="DA8" s="457"/>
      <c r="DB8" s="455">
        <v>0.13</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4900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107259</v>
      </c>
      <c r="BO9" s="416"/>
      <c r="BP9" s="416"/>
      <c r="BQ9" s="416"/>
      <c r="BR9" s="416"/>
      <c r="BS9" s="416"/>
      <c r="BT9" s="416"/>
      <c r="BU9" s="417"/>
      <c r="BV9" s="415">
        <v>17138</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29.3</v>
      </c>
      <c r="CU9" s="413"/>
      <c r="CV9" s="413"/>
      <c r="CW9" s="413"/>
      <c r="CX9" s="413"/>
      <c r="CY9" s="413"/>
      <c r="CZ9" s="413"/>
      <c r="DA9" s="414"/>
      <c r="DB9" s="412">
        <v>27.2</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5351</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20255</v>
      </c>
      <c r="BO10" s="416"/>
      <c r="BP10" s="416"/>
      <c r="BQ10" s="416"/>
      <c r="BR10" s="416"/>
      <c r="BS10" s="416"/>
      <c r="BT10" s="416"/>
      <c r="BU10" s="417"/>
      <c r="BV10" s="415">
        <v>95223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v>127900</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5103</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5089</v>
      </c>
      <c r="S13" s="497"/>
      <c r="T13" s="497"/>
      <c r="U13" s="497"/>
      <c r="V13" s="498"/>
      <c r="W13" s="431" t="s">
        <v>120</v>
      </c>
      <c r="X13" s="432"/>
      <c r="Y13" s="432"/>
      <c r="Z13" s="432"/>
      <c r="AA13" s="432"/>
      <c r="AB13" s="422"/>
      <c r="AC13" s="466">
        <v>353</v>
      </c>
      <c r="AD13" s="467"/>
      <c r="AE13" s="467"/>
      <c r="AF13" s="467"/>
      <c r="AG13" s="506"/>
      <c r="AH13" s="466">
        <v>557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255414</v>
      </c>
      <c r="BO13" s="416"/>
      <c r="BP13" s="416"/>
      <c r="BQ13" s="416"/>
      <c r="BR13" s="416"/>
      <c r="BS13" s="416"/>
      <c r="BT13" s="416"/>
      <c r="BU13" s="417"/>
      <c r="BV13" s="415">
        <v>112361</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13.1</v>
      </c>
      <c r="CU13" s="413"/>
      <c r="CV13" s="413"/>
      <c r="CW13" s="413"/>
      <c r="CX13" s="413"/>
      <c r="CY13" s="413"/>
      <c r="CZ13" s="413"/>
      <c r="DA13" s="414"/>
      <c r="DB13" s="412">
        <v>13.3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5198</v>
      </c>
      <c r="S14" s="497"/>
      <c r="T14" s="497"/>
      <c r="U14" s="497"/>
      <c r="V14" s="498"/>
      <c r="W14" s="405"/>
      <c r="X14" s="406"/>
      <c r="Y14" s="406"/>
      <c r="Z14" s="406"/>
      <c r="AA14" s="406"/>
      <c r="AB14" s="395"/>
      <c r="AC14" s="499">
        <v>15</v>
      </c>
      <c r="AD14" s="500"/>
      <c r="AE14" s="500"/>
      <c r="AF14" s="500"/>
      <c r="AG14" s="501"/>
      <c r="AH14" s="499">
        <v>19.899999999999999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63.9</v>
      </c>
      <c r="CU14" s="511"/>
      <c r="CV14" s="511"/>
      <c r="CW14" s="511"/>
      <c r="CX14" s="511"/>
      <c r="CY14" s="511"/>
      <c r="CZ14" s="511"/>
      <c r="DA14" s="512"/>
      <c r="DB14" s="510">
        <v>68.099999999999994</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5183</v>
      </c>
      <c r="S15" s="497"/>
      <c r="T15" s="497"/>
      <c r="U15" s="497"/>
      <c r="V15" s="498"/>
      <c r="W15" s="431" t="s">
        <v>127</v>
      </c>
      <c r="X15" s="432"/>
      <c r="Y15" s="432"/>
      <c r="Z15" s="432"/>
      <c r="AA15" s="432"/>
      <c r="AB15" s="422"/>
      <c r="AC15" s="466">
        <v>623</v>
      </c>
      <c r="AD15" s="467"/>
      <c r="AE15" s="467"/>
      <c r="AF15" s="467"/>
      <c r="AG15" s="506"/>
      <c r="AH15" s="466">
        <v>784</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462268</v>
      </c>
      <c r="BO15" s="379"/>
      <c r="BP15" s="379"/>
      <c r="BQ15" s="379"/>
      <c r="BR15" s="379"/>
      <c r="BS15" s="379"/>
      <c r="BT15" s="379"/>
      <c r="BU15" s="380"/>
      <c r="BV15" s="378">
        <v>448409</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26.4</v>
      </c>
      <c r="AD16" s="500"/>
      <c r="AE16" s="500"/>
      <c r="AF16" s="500"/>
      <c r="AG16" s="501"/>
      <c r="AH16" s="499">
        <v>28</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3505016</v>
      </c>
      <c r="BO16" s="416"/>
      <c r="BP16" s="416"/>
      <c r="BQ16" s="416"/>
      <c r="BR16" s="416"/>
      <c r="BS16" s="416"/>
      <c r="BT16" s="416"/>
      <c r="BU16" s="417"/>
      <c r="BV16" s="415">
        <v>3405759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1384</v>
      </c>
      <c r="AD17" s="467"/>
      <c r="AE17" s="467"/>
      <c r="AF17" s="467"/>
      <c r="AG17" s="506"/>
      <c r="AH17" s="466">
        <v>1456</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566917</v>
      </c>
      <c r="BO17" s="416"/>
      <c r="BP17" s="416"/>
      <c r="BQ17" s="416"/>
      <c r="BR17" s="416"/>
      <c r="BS17" s="416"/>
      <c r="BT17" s="416"/>
      <c r="BU17" s="417"/>
      <c r="BV17" s="415">
        <v>557112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282.92</v>
      </c>
      <c r="M18" s="528"/>
      <c r="N18" s="528"/>
      <c r="O18" s="528"/>
      <c r="P18" s="528"/>
      <c r="Q18" s="528"/>
      <c r="R18" s="529"/>
      <c r="S18" s="529"/>
      <c r="T18" s="529"/>
      <c r="U18" s="529"/>
      <c r="V18" s="530"/>
      <c r="W18" s="433"/>
      <c r="X18" s="434"/>
      <c r="Y18" s="434"/>
      <c r="Z18" s="434"/>
      <c r="AA18" s="434"/>
      <c r="AB18" s="425"/>
      <c r="AC18" s="531">
        <v>58.6</v>
      </c>
      <c r="AD18" s="532"/>
      <c r="AE18" s="532"/>
      <c r="AF18" s="532"/>
      <c r="AG18" s="533"/>
      <c r="AH18" s="531">
        <v>52</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3712944</v>
      </c>
      <c r="BO18" s="416"/>
      <c r="BP18" s="416"/>
      <c r="BQ18" s="416"/>
      <c r="BR18" s="416"/>
      <c r="BS18" s="416"/>
      <c r="BT18" s="416"/>
      <c r="BU18" s="417"/>
      <c r="BV18" s="415">
        <v>3690480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17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4855610</v>
      </c>
      <c r="BO19" s="416"/>
      <c r="BP19" s="416"/>
      <c r="BQ19" s="416"/>
      <c r="BR19" s="416"/>
      <c r="BS19" s="416"/>
      <c r="BT19" s="416"/>
      <c r="BU19" s="417"/>
      <c r="BV19" s="415">
        <v>4811238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2010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10469383</v>
      </c>
      <c r="BO23" s="416"/>
      <c r="BP23" s="416"/>
      <c r="BQ23" s="416"/>
      <c r="BR23" s="416"/>
      <c r="BS23" s="416"/>
      <c r="BT23" s="416"/>
      <c r="BU23" s="417"/>
      <c r="BV23" s="415">
        <v>10402270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6938</v>
      </c>
      <c r="R24" s="467"/>
      <c r="S24" s="467"/>
      <c r="T24" s="467"/>
      <c r="U24" s="467"/>
      <c r="V24" s="506"/>
      <c r="W24" s="561"/>
      <c r="X24" s="549"/>
      <c r="Y24" s="550"/>
      <c r="Z24" s="465" t="s">
        <v>150</v>
      </c>
      <c r="AA24" s="445"/>
      <c r="AB24" s="445"/>
      <c r="AC24" s="445"/>
      <c r="AD24" s="445"/>
      <c r="AE24" s="445"/>
      <c r="AF24" s="445"/>
      <c r="AG24" s="446"/>
      <c r="AH24" s="466">
        <v>89</v>
      </c>
      <c r="AI24" s="467"/>
      <c r="AJ24" s="467"/>
      <c r="AK24" s="467"/>
      <c r="AL24" s="506"/>
      <c r="AM24" s="466">
        <v>268869</v>
      </c>
      <c r="AN24" s="467"/>
      <c r="AO24" s="467"/>
      <c r="AP24" s="467"/>
      <c r="AQ24" s="467"/>
      <c r="AR24" s="506"/>
      <c r="AS24" s="466">
        <v>3021</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5430698</v>
      </c>
      <c r="BO24" s="416"/>
      <c r="BP24" s="416"/>
      <c r="BQ24" s="416"/>
      <c r="BR24" s="416"/>
      <c r="BS24" s="416"/>
      <c r="BT24" s="416"/>
      <c r="BU24" s="417"/>
      <c r="BV24" s="415">
        <v>5657350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6052</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279488</v>
      </c>
      <c r="BO25" s="379"/>
      <c r="BP25" s="379"/>
      <c r="BQ25" s="379"/>
      <c r="BR25" s="379"/>
      <c r="BS25" s="379"/>
      <c r="BT25" s="379"/>
      <c r="BU25" s="380"/>
      <c r="BV25" s="378">
        <v>949608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5339</v>
      </c>
      <c r="R26" s="467"/>
      <c r="S26" s="467"/>
      <c r="T26" s="467"/>
      <c r="U26" s="467"/>
      <c r="V26" s="506"/>
      <c r="W26" s="561"/>
      <c r="X26" s="549"/>
      <c r="Y26" s="550"/>
      <c r="Z26" s="465" t="s">
        <v>156</v>
      </c>
      <c r="AA26" s="571"/>
      <c r="AB26" s="571"/>
      <c r="AC26" s="571"/>
      <c r="AD26" s="571"/>
      <c r="AE26" s="571"/>
      <c r="AF26" s="571"/>
      <c r="AG26" s="572"/>
      <c r="AH26" s="466">
        <v>2</v>
      </c>
      <c r="AI26" s="467"/>
      <c r="AJ26" s="467"/>
      <c r="AK26" s="467"/>
      <c r="AL26" s="506"/>
      <c r="AM26" s="466" t="s">
        <v>157</v>
      </c>
      <c r="AN26" s="467"/>
      <c r="AO26" s="467"/>
      <c r="AP26" s="467"/>
      <c r="AQ26" s="467"/>
      <c r="AR26" s="506"/>
      <c r="AS26" s="466" t="s">
        <v>157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2933</v>
      </c>
      <c r="R27" s="467"/>
      <c r="S27" s="467"/>
      <c r="T27" s="467"/>
      <c r="U27" s="467"/>
      <c r="V27" s="506"/>
      <c r="W27" s="561"/>
      <c r="X27" s="549"/>
      <c r="Y27" s="550"/>
      <c r="Z27" s="465" t="s">
        <v>160</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91255</v>
      </c>
      <c r="BO27" s="585"/>
      <c r="BP27" s="585"/>
      <c r="BQ27" s="585"/>
      <c r="BR27" s="585"/>
      <c r="BS27" s="585"/>
      <c r="BT27" s="585"/>
      <c r="BU27" s="586"/>
      <c r="BV27" s="584">
        <v>91249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2444</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1167987</v>
      </c>
      <c r="BO28" s="379"/>
      <c r="BP28" s="379"/>
      <c r="BQ28" s="379"/>
      <c r="BR28" s="379"/>
      <c r="BS28" s="379"/>
      <c r="BT28" s="379"/>
      <c r="BU28" s="380"/>
      <c r="BV28" s="378">
        <v>1147732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10</v>
      </c>
      <c r="M29" s="467"/>
      <c r="N29" s="467"/>
      <c r="O29" s="467"/>
      <c r="P29" s="506"/>
      <c r="Q29" s="466">
        <v>2047</v>
      </c>
      <c r="R29" s="467"/>
      <c r="S29" s="467"/>
      <c r="T29" s="467"/>
      <c r="U29" s="467"/>
      <c r="V29" s="506"/>
      <c r="W29" s="562"/>
      <c r="X29" s="563"/>
      <c r="Y29" s="564"/>
      <c r="Z29" s="465" t="s">
        <v>167</v>
      </c>
      <c r="AA29" s="445"/>
      <c r="AB29" s="445"/>
      <c r="AC29" s="445"/>
      <c r="AD29" s="445"/>
      <c r="AE29" s="445"/>
      <c r="AF29" s="445"/>
      <c r="AG29" s="446"/>
      <c r="AH29" s="466">
        <v>89</v>
      </c>
      <c r="AI29" s="467"/>
      <c r="AJ29" s="467"/>
      <c r="AK29" s="467"/>
      <c r="AL29" s="506"/>
      <c r="AM29" s="466">
        <v>268869</v>
      </c>
      <c r="AN29" s="467"/>
      <c r="AO29" s="467"/>
      <c r="AP29" s="467"/>
      <c r="AQ29" s="467"/>
      <c r="AR29" s="506"/>
      <c r="AS29" s="466">
        <v>3021</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641039</v>
      </c>
      <c r="BO29" s="416"/>
      <c r="BP29" s="416"/>
      <c r="BQ29" s="416"/>
      <c r="BR29" s="416"/>
      <c r="BS29" s="416"/>
      <c r="BT29" s="416"/>
      <c r="BU29" s="417"/>
      <c r="BV29" s="415">
        <v>640830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97.8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2077838</v>
      </c>
      <c r="BO30" s="585"/>
      <c r="BP30" s="585"/>
      <c r="BQ30" s="585"/>
      <c r="BR30" s="585"/>
      <c r="BS30" s="585"/>
      <c r="BT30" s="585"/>
      <c r="BU30" s="586"/>
      <c r="BV30" s="584">
        <v>2048306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IF('各会計、関係団体の財政状況及び健全化判断比率'!B31="","",'各会計、関係団体の財政状況及び健全化判断比率'!B31)</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邑智郡町村総合事務組合（一般会計）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グリーンロードだいわ</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国民健康保険診療所特別会計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IF('各会計、関係団体の財政状況及び健全化判断比率'!B32="","",'各会計、関係団体の財政状況及び健全化判断比率'!B32)</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邑智郡町村総合事務組合（介護保険事業会計）</v>
      </c>
      <c r="BZ35" s="597"/>
      <c r="CA35" s="597"/>
      <c r="CB35" s="597"/>
      <c r="CC35" s="597"/>
      <c r="CD35" s="597"/>
      <c r="CE35" s="597"/>
      <c r="CF35" s="597"/>
      <c r="CG35" s="597"/>
      <c r="CH35" s="597"/>
      <c r="CI35" s="597"/>
      <c r="CJ35" s="597"/>
      <c r="CK35" s="597"/>
      <c r="CL35" s="597"/>
      <c r="CM35" s="597"/>
      <c r="CN35" s="165"/>
      <c r="CO35" s="596">
        <f t="shared" ref="CO35:CO43" si="3">IF(CQ35="","",CO34+1)</f>
        <v>17</v>
      </c>
      <c r="CP35" s="596"/>
      <c r="CQ35" s="597" t="str">
        <f>IF('各会計、関係団体の財政状況及び健全化判断比率'!BS8="","",'各会計、関係団体の財政状況及び健全化判断比率'!BS8)</f>
        <v>美郷町開発公社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君谷診療所特別会計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江津邑智消防組合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島根県市町村総合事務組合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島根県後期高齢者医療広域連合（一般会計）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島根県後期高齢者医療広域連合（後期高齢者医療会計）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邑智郡公立病院組合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1" t="s">
        <v>526</v>
      </c>
      <c r="D34" s="1181"/>
      <c r="E34" s="1182"/>
      <c r="F34" s="32">
        <v>3.91</v>
      </c>
      <c r="G34" s="33">
        <v>3.2</v>
      </c>
      <c r="H34" s="33">
        <v>2.29</v>
      </c>
      <c r="I34" s="33">
        <v>2.69</v>
      </c>
      <c r="J34" s="34">
        <v>5.34</v>
      </c>
      <c r="K34" s="22"/>
      <c r="L34" s="22"/>
      <c r="M34" s="22"/>
      <c r="N34" s="22"/>
      <c r="O34" s="22"/>
      <c r="P34" s="22"/>
    </row>
    <row r="35" spans="1:16" ht="39" customHeight="1" x14ac:dyDescent="0.15">
      <c r="A35" s="22"/>
      <c r="B35" s="35"/>
      <c r="C35" s="1175" t="s">
        <v>527</v>
      </c>
      <c r="D35" s="1176"/>
      <c r="E35" s="1177"/>
      <c r="F35" s="36">
        <v>0.05</v>
      </c>
      <c r="G35" s="37">
        <v>0.09</v>
      </c>
      <c r="H35" s="37">
        <v>0.06</v>
      </c>
      <c r="I35" s="37">
        <v>0.12</v>
      </c>
      <c r="J35" s="38">
        <v>0.15</v>
      </c>
      <c r="K35" s="22"/>
      <c r="L35" s="22"/>
      <c r="M35" s="22"/>
      <c r="N35" s="22"/>
      <c r="O35" s="22"/>
      <c r="P35" s="22"/>
    </row>
    <row r="36" spans="1:16" ht="39" customHeight="1" x14ac:dyDescent="0.15">
      <c r="A36" s="22"/>
      <c r="B36" s="35"/>
      <c r="C36" s="1175" t="s">
        <v>528</v>
      </c>
      <c r="D36" s="1176"/>
      <c r="E36" s="1177"/>
      <c r="F36" s="36">
        <v>0</v>
      </c>
      <c r="G36" s="37">
        <v>0</v>
      </c>
      <c r="H36" s="37">
        <v>0</v>
      </c>
      <c r="I36" s="37">
        <v>0</v>
      </c>
      <c r="J36" s="38">
        <v>0.02</v>
      </c>
      <c r="K36" s="22"/>
      <c r="L36" s="22"/>
      <c r="M36" s="22"/>
      <c r="N36" s="22"/>
      <c r="O36" s="22"/>
      <c r="P36" s="22"/>
    </row>
    <row r="37" spans="1:16" ht="39" customHeight="1" x14ac:dyDescent="0.15">
      <c r="A37" s="22"/>
      <c r="B37" s="35"/>
      <c r="C37" s="1175" t="s">
        <v>529</v>
      </c>
      <c r="D37" s="1176"/>
      <c r="E37" s="1177"/>
      <c r="F37" s="36">
        <v>0</v>
      </c>
      <c r="G37" s="37">
        <v>0</v>
      </c>
      <c r="H37" s="37">
        <v>0</v>
      </c>
      <c r="I37" s="37">
        <v>0</v>
      </c>
      <c r="J37" s="38">
        <v>0</v>
      </c>
      <c r="K37" s="22"/>
      <c r="L37" s="22"/>
      <c r="M37" s="22"/>
      <c r="N37" s="22"/>
      <c r="O37" s="22"/>
      <c r="P37" s="22"/>
    </row>
    <row r="38" spans="1:16" ht="39" customHeight="1" x14ac:dyDescent="0.15">
      <c r="A38" s="22"/>
      <c r="B38" s="35"/>
      <c r="C38" s="1175" t="s">
        <v>530</v>
      </c>
      <c r="D38" s="1176"/>
      <c r="E38" s="1177"/>
      <c r="F38" s="36">
        <v>0</v>
      </c>
      <c r="G38" s="37">
        <v>0</v>
      </c>
      <c r="H38" s="37">
        <v>0</v>
      </c>
      <c r="I38" s="37">
        <v>0</v>
      </c>
      <c r="J38" s="38">
        <v>0</v>
      </c>
      <c r="K38" s="22"/>
      <c r="L38" s="22"/>
      <c r="M38" s="22"/>
      <c r="N38" s="22"/>
      <c r="O38" s="22"/>
      <c r="P38" s="22"/>
    </row>
    <row r="39" spans="1:16" ht="39" customHeight="1" x14ac:dyDescent="0.15">
      <c r="A39" s="22"/>
      <c r="B39" s="35"/>
      <c r="C39" s="1175" t="s">
        <v>531</v>
      </c>
      <c r="D39" s="1176"/>
      <c r="E39" s="1177"/>
      <c r="F39" s="36">
        <v>0</v>
      </c>
      <c r="G39" s="37">
        <v>0</v>
      </c>
      <c r="H39" s="37">
        <v>0</v>
      </c>
      <c r="I39" s="37">
        <v>0</v>
      </c>
      <c r="J39" s="38">
        <v>0</v>
      </c>
      <c r="K39" s="22"/>
      <c r="L39" s="22"/>
      <c r="M39" s="22"/>
      <c r="N39" s="22"/>
      <c r="O39" s="22"/>
      <c r="P39" s="22"/>
    </row>
    <row r="40" spans="1:16" ht="39" customHeight="1" x14ac:dyDescent="0.15">
      <c r="A40" s="22"/>
      <c r="B40" s="35"/>
      <c r="C40" s="1175" t="s">
        <v>532</v>
      </c>
      <c r="D40" s="1176"/>
      <c r="E40" s="1177"/>
      <c r="F40" s="36">
        <v>0</v>
      </c>
      <c r="G40" s="37">
        <v>0</v>
      </c>
      <c r="H40" s="37">
        <v>0</v>
      </c>
      <c r="I40" s="37">
        <v>0</v>
      </c>
      <c r="J40" s="38">
        <v>0</v>
      </c>
      <c r="K40" s="22"/>
      <c r="L40" s="22"/>
      <c r="M40" s="22"/>
      <c r="N40" s="22"/>
      <c r="O40" s="22"/>
      <c r="P40" s="22"/>
    </row>
    <row r="41" spans="1:16" ht="39" customHeight="1" x14ac:dyDescent="0.15">
      <c r="A41" s="22"/>
      <c r="B41" s="35"/>
      <c r="C41" s="1175" t="s">
        <v>533</v>
      </c>
      <c r="D41" s="1176"/>
      <c r="E41" s="1177"/>
      <c r="F41" s="36">
        <v>0.05</v>
      </c>
      <c r="G41" s="37">
        <v>0</v>
      </c>
      <c r="H41" s="37">
        <v>0</v>
      </c>
      <c r="I41" s="37">
        <v>0</v>
      </c>
      <c r="J41" s="38">
        <v>0</v>
      </c>
      <c r="K41" s="22"/>
      <c r="L41" s="22"/>
      <c r="M41" s="22"/>
      <c r="N41" s="22"/>
      <c r="O41" s="22"/>
      <c r="P41" s="22"/>
    </row>
    <row r="42" spans="1:16" ht="39" customHeight="1" x14ac:dyDescent="0.15">
      <c r="A42" s="22"/>
      <c r="B42" s="39"/>
      <c r="C42" s="1175" t="s">
        <v>534</v>
      </c>
      <c r="D42" s="1176"/>
      <c r="E42" s="1177"/>
      <c r="F42" s="36" t="s">
        <v>481</v>
      </c>
      <c r="G42" s="37" t="s">
        <v>481</v>
      </c>
      <c r="H42" s="37" t="s">
        <v>481</v>
      </c>
      <c r="I42" s="37" t="s">
        <v>481</v>
      </c>
      <c r="J42" s="38" t="s">
        <v>481</v>
      </c>
      <c r="K42" s="22"/>
      <c r="L42" s="22"/>
      <c r="M42" s="22"/>
      <c r="N42" s="22"/>
      <c r="O42" s="22"/>
      <c r="P42" s="22"/>
    </row>
    <row r="43" spans="1:16" ht="39" customHeight="1" thickBot="1" x14ac:dyDescent="0.2">
      <c r="A43" s="22"/>
      <c r="B43" s="40"/>
      <c r="C43" s="1178" t="s">
        <v>535</v>
      </c>
      <c r="D43" s="1179"/>
      <c r="E43" s="1180"/>
      <c r="F43" s="41" t="s">
        <v>481</v>
      </c>
      <c r="G43" s="42" t="s">
        <v>481</v>
      </c>
      <c r="H43" s="42" t="s">
        <v>481</v>
      </c>
      <c r="I43" s="42" t="s">
        <v>481</v>
      </c>
      <c r="J43" s="43" t="s">
        <v>481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1282</v>
      </c>
      <c r="L45" s="60">
        <v>1228</v>
      </c>
      <c r="M45" s="60">
        <v>1246</v>
      </c>
      <c r="N45" s="60">
        <v>1378</v>
      </c>
      <c r="O45" s="61">
        <v>1360</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x14ac:dyDescent="0.15">
      <c r="A48" s="48"/>
      <c r="B48" s="1193"/>
      <c r="C48" s="1194"/>
      <c r="D48" s="62"/>
      <c r="E48" s="1185" t="s">
        <v>14</v>
      </c>
      <c r="F48" s="1185"/>
      <c r="G48" s="1185"/>
      <c r="H48" s="1185"/>
      <c r="I48" s="1185"/>
      <c r="J48" s="1186"/>
      <c r="K48" s="63">
        <v>230</v>
      </c>
      <c r="L48" s="64">
        <v>206</v>
      </c>
      <c r="M48" s="64">
        <v>199</v>
      </c>
      <c r="N48" s="64">
        <v>192</v>
      </c>
      <c r="O48" s="65">
        <v>192</v>
      </c>
      <c r="P48" s="48"/>
      <c r="Q48" s="48"/>
      <c r="R48" s="48"/>
      <c r="S48" s="48"/>
      <c r="T48" s="48"/>
      <c r="U48" s="48"/>
    </row>
    <row r="49" spans="1:21" ht="30.75" customHeight="1" x14ac:dyDescent="0.15">
      <c r="A49" s="48"/>
      <c r="B49" s="1193"/>
      <c r="C49" s="1194"/>
      <c r="D49" s="62"/>
      <c r="E49" s="1185" t="s">
        <v>15</v>
      </c>
      <c r="F49" s="1185"/>
      <c r="G49" s="1185"/>
      <c r="H49" s="1185"/>
      <c r="I49" s="1185"/>
      <c r="J49" s="1186"/>
      <c r="K49" s="63">
        <v>50</v>
      </c>
      <c r="L49" s="64">
        <v>32</v>
      </c>
      <c r="M49" s="64">
        <v>25</v>
      </c>
      <c r="N49" s="64">
        <v>16</v>
      </c>
      <c r="O49" s="65">
        <v>23</v>
      </c>
      <c r="P49" s="48"/>
      <c r="Q49" s="48"/>
      <c r="R49" s="48"/>
      <c r="S49" s="48"/>
      <c r="T49" s="48"/>
      <c r="U49" s="48"/>
    </row>
    <row r="50" spans="1:21" ht="30.75" customHeight="1" x14ac:dyDescent="0.15">
      <c r="A50" s="48"/>
      <c r="B50" s="1193"/>
      <c r="C50" s="1194"/>
      <c r="D50" s="62"/>
      <c r="E50" s="1185" t="s">
        <v>16</v>
      </c>
      <c r="F50" s="1185"/>
      <c r="G50" s="1185"/>
      <c r="H50" s="1185"/>
      <c r="I50" s="1185"/>
      <c r="J50" s="1186"/>
      <c r="K50" s="63">
        <v>21</v>
      </c>
      <c r="L50" s="64">
        <v>19</v>
      </c>
      <c r="M50" s="64">
        <v>19</v>
      </c>
      <c r="N50" s="64">
        <v>20</v>
      </c>
      <c r="O50" s="65">
        <v>20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481</v>
      </c>
      <c r="L51" s="64" t="s">
        <v>481</v>
      </c>
      <c r="M51" s="64" t="s">
        <v>481</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1165</v>
      </c>
      <c r="L52" s="64">
        <v>1066</v>
      </c>
      <c r="M52" s="64">
        <v>1098</v>
      </c>
      <c r="N52" s="64">
        <v>1230</v>
      </c>
      <c r="O52" s="65">
        <v>1201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418</v>
      </c>
      <c r="L53" s="69">
        <v>419</v>
      </c>
      <c r="M53" s="69">
        <v>391</v>
      </c>
      <c r="N53" s="69">
        <v>376</v>
      </c>
      <c r="O53" s="70">
        <v>394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C19"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199" t="s">
        <v>23</v>
      </c>
      <c r="C41" s="1200"/>
      <c r="D41" s="81"/>
      <c r="E41" s="1205" t="s">
        <v>24</v>
      </c>
      <c r="F41" s="1205"/>
      <c r="G41" s="1205"/>
      <c r="H41" s="1206"/>
      <c r="I41" s="82">
        <v>10845</v>
      </c>
      <c r="J41" s="83">
        <v>10892</v>
      </c>
      <c r="K41" s="83">
        <v>10824</v>
      </c>
      <c r="L41" s="83">
        <v>10402</v>
      </c>
      <c r="M41" s="84">
        <v>10469</v>
      </c>
    </row>
    <row r="42" spans="2:13" ht="27.75" customHeight="1" x14ac:dyDescent="0.15">
      <c r="B42" s="1201"/>
      <c r="C42" s="1202"/>
      <c r="D42" s="85"/>
      <c r="E42" s="1207" t="s">
        <v>25</v>
      </c>
      <c r="F42" s="1207"/>
      <c r="G42" s="1207"/>
      <c r="H42" s="1208"/>
      <c r="I42" s="86">
        <v>214</v>
      </c>
      <c r="J42" s="87">
        <v>196</v>
      </c>
      <c r="K42" s="87">
        <v>177</v>
      </c>
      <c r="L42" s="87">
        <v>159</v>
      </c>
      <c r="M42" s="88">
        <v>140</v>
      </c>
    </row>
    <row r="43" spans="2:13" ht="27.75" customHeight="1" x14ac:dyDescent="0.15">
      <c r="B43" s="1201"/>
      <c r="C43" s="1202"/>
      <c r="D43" s="85"/>
      <c r="E43" s="1207" t="s">
        <v>26</v>
      </c>
      <c r="F43" s="1207"/>
      <c r="G43" s="1207"/>
      <c r="H43" s="1208"/>
      <c r="I43" s="86">
        <v>2446</v>
      </c>
      <c r="J43" s="87">
        <v>2388</v>
      </c>
      <c r="K43" s="87">
        <v>2514</v>
      </c>
      <c r="L43" s="87">
        <v>2398</v>
      </c>
      <c r="M43" s="88">
        <v>2299</v>
      </c>
    </row>
    <row r="44" spans="2:13" ht="27.75" customHeight="1" x14ac:dyDescent="0.15">
      <c r="B44" s="1201"/>
      <c r="C44" s="1202"/>
      <c r="D44" s="85"/>
      <c r="E44" s="1207" t="s">
        <v>27</v>
      </c>
      <c r="F44" s="1207"/>
      <c r="G44" s="1207"/>
      <c r="H44" s="1208"/>
      <c r="I44" s="86">
        <v>161</v>
      </c>
      <c r="J44" s="87">
        <v>171</v>
      </c>
      <c r="K44" s="87">
        <v>224</v>
      </c>
      <c r="L44" s="87">
        <v>249</v>
      </c>
      <c r="M44" s="88">
        <v>231</v>
      </c>
    </row>
    <row r="45" spans="2:13" ht="27.75" customHeight="1" x14ac:dyDescent="0.15">
      <c r="B45" s="1201"/>
      <c r="C45" s="1202"/>
      <c r="D45" s="85"/>
      <c r="E45" s="1207" t="s">
        <v>28</v>
      </c>
      <c r="F45" s="1207"/>
      <c r="G45" s="1207"/>
      <c r="H45" s="1208"/>
      <c r="I45" s="86">
        <v>1435</v>
      </c>
      <c r="J45" s="87">
        <v>1464</v>
      </c>
      <c r="K45" s="87">
        <v>1397</v>
      </c>
      <c r="L45" s="87">
        <v>1352</v>
      </c>
      <c r="M45" s="88">
        <v>1314</v>
      </c>
    </row>
    <row r="46" spans="2:13" ht="27.75" customHeight="1" x14ac:dyDescent="0.15">
      <c r="B46" s="1201"/>
      <c r="C46" s="1202"/>
      <c r="D46" s="85"/>
      <c r="E46" s="1207" t="s">
        <v>29</v>
      </c>
      <c r="F46" s="1207"/>
      <c r="G46" s="1207"/>
      <c r="H46" s="1208"/>
      <c r="I46" s="86" t="s">
        <v>481</v>
      </c>
      <c r="J46" s="87" t="s">
        <v>481</v>
      </c>
      <c r="K46" s="87" t="s">
        <v>481</v>
      </c>
      <c r="L46" s="87" t="s">
        <v>481</v>
      </c>
      <c r="M46" s="88" t="s">
        <v>481</v>
      </c>
    </row>
    <row r="47" spans="2:13" ht="27.75" customHeight="1" x14ac:dyDescent="0.15">
      <c r="B47" s="1201"/>
      <c r="C47" s="1202"/>
      <c r="D47" s="85"/>
      <c r="E47" s="1207" t="s">
        <v>30</v>
      </c>
      <c r="F47" s="1207"/>
      <c r="G47" s="1207"/>
      <c r="H47" s="1208"/>
      <c r="I47" s="86" t="s">
        <v>481</v>
      </c>
      <c r="J47" s="87" t="s">
        <v>481</v>
      </c>
      <c r="K47" s="87" t="s">
        <v>481</v>
      </c>
      <c r="L47" s="87" t="s">
        <v>481</v>
      </c>
      <c r="M47" s="88" t="s">
        <v>481</v>
      </c>
    </row>
    <row r="48" spans="2:13" ht="27.75" customHeight="1" x14ac:dyDescent="0.15">
      <c r="B48" s="1203"/>
      <c r="C48" s="1204"/>
      <c r="D48" s="85"/>
      <c r="E48" s="1207" t="s">
        <v>31</v>
      </c>
      <c r="F48" s="1207"/>
      <c r="G48" s="1207"/>
      <c r="H48" s="1208"/>
      <c r="I48" s="86" t="s">
        <v>481</v>
      </c>
      <c r="J48" s="87" t="s">
        <v>481</v>
      </c>
      <c r="K48" s="87" t="s">
        <v>481</v>
      </c>
      <c r="L48" s="87" t="s">
        <v>481</v>
      </c>
      <c r="M48" s="88" t="s">
        <v>481</v>
      </c>
    </row>
    <row r="49" spans="2:13" ht="27.75" customHeight="1" x14ac:dyDescent="0.15">
      <c r="B49" s="1209" t="s">
        <v>32</v>
      </c>
      <c r="C49" s="1210"/>
      <c r="D49" s="89"/>
      <c r="E49" s="1207" t="s">
        <v>33</v>
      </c>
      <c r="F49" s="1207"/>
      <c r="G49" s="1207"/>
      <c r="H49" s="1208"/>
      <c r="I49" s="86">
        <v>2085</v>
      </c>
      <c r="J49" s="87">
        <v>2454</v>
      </c>
      <c r="K49" s="87">
        <v>2731</v>
      </c>
      <c r="L49" s="87">
        <v>2764</v>
      </c>
      <c r="M49" s="88">
        <v>2756</v>
      </c>
    </row>
    <row r="50" spans="2:13" ht="27.75" customHeight="1" x14ac:dyDescent="0.15">
      <c r="B50" s="1201"/>
      <c r="C50" s="1202"/>
      <c r="D50" s="85"/>
      <c r="E50" s="1207" t="s">
        <v>34</v>
      </c>
      <c r="F50" s="1207"/>
      <c r="G50" s="1207"/>
      <c r="H50" s="1208"/>
      <c r="I50" s="86">
        <v>656</v>
      </c>
      <c r="J50" s="87">
        <v>673</v>
      </c>
      <c r="K50" s="87">
        <v>676</v>
      </c>
      <c r="L50" s="87">
        <v>615</v>
      </c>
      <c r="M50" s="88">
        <v>522</v>
      </c>
    </row>
    <row r="51" spans="2:13" ht="27.75" customHeight="1" x14ac:dyDescent="0.15">
      <c r="B51" s="1203"/>
      <c r="C51" s="1204"/>
      <c r="D51" s="85"/>
      <c r="E51" s="1207" t="s">
        <v>35</v>
      </c>
      <c r="F51" s="1207"/>
      <c r="G51" s="1207"/>
      <c r="H51" s="1208"/>
      <c r="I51" s="86">
        <v>9573</v>
      </c>
      <c r="J51" s="87">
        <v>9115</v>
      </c>
      <c r="K51" s="87">
        <v>9546</v>
      </c>
      <c r="L51" s="87">
        <v>9201</v>
      </c>
      <c r="M51" s="88">
        <v>9306</v>
      </c>
    </row>
    <row r="52" spans="2:13" ht="27.75" customHeight="1" thickBot="1" x14ac:dyDescent="0.2">
      <c r="B52" s="1211" t="s">
        <v>36</v>
      </c>
      <c r="C52" s="1212"/>
      <c r="D52" s="90"/>
      <c r="E52" s="1213" t="s">
        <v>37</v>
      </c>
      <c r="F52" s="1213"/>
      <c r="G52" s="1213"/>
      <c r="H52" s="1214"/>
      <c r="I52" s="91">
        <v>2788</v>
      </c>
      <c r="J52" s="92">
        <v>2869</v>
      </c>
      <c r="K52" s="92">
        <v>2184</v>
      </c>
      <c r="L52" s="92">
        <v>1980</v>
      </c>
      <c r="M52" s="93">
        <v>1869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E40" zoomScaleNormal="100"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551</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552</v>
      </c>
    </row>
    <row r="50" spans="1:17" x14ac:dyDescent="0.15">
      <c r="B50" s="248"/>
      <c r="C50" s="244"/>
      <c r="D50" s="244"/>
      <c r="E50" s="244"/>
      <c r="F50" s="244"/>
      <c r="G50" s="1224"/>
      <c r="H50" s="1225"/>
      <c r="I50" s="1225"/>
      <c r="J50" s="1226"/>
      <c r="K50" s="354" t="s">
        <v>520</v>
      </c>
      <c r="L50" s="354" t="s">
        <v>521</v>
      </c>
      <c r="M50" s="354" t="s">
        <v>522</v>
      </c>
      <c r="N50" s="354" t="s">
        <v>523</v>
      </c>
      <c r="O50" s="354" t="s">
        <v>524</v>
      </c>
    </row>
    <row r="51" spans="1:17" x14ac:dyDescent="0.15">
      <c r="B51" s="248"/>
      <c r="C51" s="244"/>
      <c r="D51" s="244"/>
      <c r="E51" s="244"/>
      <c r="F51" s="244"/>
      <c r="G51" s="1227" t="s">
        <v>553</v>
      </c>
      <c r="H51" s="1228"/>
      <c r="I51" s="1233" t="s">
        <v>554</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555</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556</v>
      </c>
      <c r="H55" s="1239"/>
      <c r="I55" s="1237" t="s">
        <v>554</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555</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557</v>
      </c>
      <c r="C63" s="244"/>
      <c r="D63" s="244"/>
      <c r="E63" s="244"/>
      <c r="F63" s="244"/>
      <c r="G63" s="244"/>
      <c r="H63" s="244"/>
      <c r="I63" s="244"/>
      <c r="J63" s="244"/>
      <c r="K63" s="244"/>
      <c r="L63" s="244"/>
      <c r="M63" s="244"/>
      <c r="N63" s="244"/>
      <c r="O63" s="244"/>
    </row>
    <row r="64" spans="1:17" x14ac:dyDescent="0.15">
      <c r="B64" s="248"/>
      <c r="C64" s="244"/>
      <c r="D64" s="244"/>
      <c r="E64" s="244"/>
      <c r="F64" s="244"/>
      <c r="G64" s="351" t="s">
        <v>551</v>
      </c>
      <c r="I64" s="352"/>
      <c r="J64" s="352"/>
      <c r="K64" s="352"/>
      <c r="L64" s="244"/>
      <c r="M64" s="244"/>
      <c r="N64" s="244"/>
      <c r="O64" s="244"/>
    </row>
    <row r="65" spans="2:30" x14ac:dyDescent="0.15">
      <c r="B65" s="248"/>
      <c r="C65" s="244"/>
      <c r="D65" s="244"/>
      <c r="E65" s="244"/>
      <c r="F65" s="244"/>
      <c r="G65" s="1247" t="s">
        <v>560</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558</v>
      </c>
      <c r="I71" s="368"/>
      <c r="J71" s="364"/>
      <c r="K71" s="364"/>
      <c r="L71" s="365"/>
      <c r="M71" s="364"/>
      <c r="N71" s="365"/>
      <c r="O71" s="366"/>
    </row>
    <row r="72" spans="2:30" x14ac:dyDescent="0.15">
      <c r="B72" s="248"/>
      <c r="C72" s="244"/>
      <c r="D72" s="244"/>
      <c r="E72" s="244"/>
      <c r="F72" s="244"/>
      <c r="G72" s="1224"/>
      <c r="H72" s="1225"/>
      <c r="I72" s="1225"/>
      <c r="J72" s="1226"/>
      <c r="K72" s="354" t="s">
        <v>520</v>
      </c>
      <c r="L72" s="354" t="s">
        <v>521</v>
      </c>
      <c r="M72" s="354" t="s">
        <v>522</v>
      </c>
      <c r="N72" s="354" t="s">
        <v>523</v>
      </c>
      <c r="O72" s="354" t="s">
        <v>524</v>
      </c>
    </row>
    <row r="73" spans="2:30" x14ac:dyDescent="0.15">
      <c r="B73" s="248"/>
      <c r="C73" s="244"/>
      <c r="D73" s="244"/>
      <c r="E73" s="244"/>
      <c r="F73" s="244"/>
      <c r="G73" s="1227" t="s">
        <v>553</v>
      </c>
      <c r="H73" s="1228"/>
      <c r="I73" s="1233" t="s">
        <v>554</v>
      </c>
      <c r="J73" s="1233"/>
      <c r="K73" s="1248">
        <v>94.6</v>
      </c>
      <c r="L73" s="1248">
        <v>95.3</v>
      </c>
      <c r="M73" s="1236">
        <v>72.900000000000006</v>
      </c>
      <c r="N73" s="1236">
        <v>68.099999999999994</v>
      </c>
      <c r="O73" s="1236">
        <v>63.9</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559</v>
      </c>
      <c r="J75" s="1237"/>
      <c r="K75" s="1249">
        <v>14</v>
      </c>
      <c r="L75" s="1249">
        <v>13.9</v>
      </c>
      <c r="M75" s="1249">
        <v>13.7</v>
      </c>
      <c r="N75" s="1249">
        <v>13.3</v>
      </c>
      <c r="O75" s="1249">
        <v>13.1</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556</v>
      </c>
      <c r="H77" s="1239"/>
      <c r="I77" s="1237" t="s">
        <v>554</v>
      </c>
      <c r="J77" s="1237"/>
      <c r="K77" s="1248">
        <v>38.6</v>
      </c>
      <c r="L77" s="1248">
        <v>28.4</v>
      </c>
      <c r="M77" s="1236">
        <v>20.5</v>
      </c>
      <c r="N77" s="1236">
        <v>17.899999999999999</v>
      </c>
      <c r="O77" s="1236">
        <v>0</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559</v>
      </c>
      <c r="J79" s="1246"/>
      <c r="K79" s="1251">
        <v>12.6</v>
      </c>
      <c r="L79" s="1251">
        <v>11.4</v>
      </c>
      <c r="M79" s="1251">
        <v>10.5</v>
      </c>
      <c r="N79" s="1251">
        <v>9.5</v>
      </c>
      <c r="O79" s="1251">
        <v>7.2</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election activeCell="A113" sqref="A11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519</v>
      </c>
      <c r="G2" s="111"/>
      <c r="H2" s="112"/>
    </row>
    <row r="3" spans="1:8" x14ac:dyDescent="0.15">
      <c r="A3" s="108" t="s">
        <v>512</v>
      </c>
      <c r="B3" s="113"/>
      <c r="C3" s="114"/>
      <c r="D3" s="115">
        <v>236926</v>
      </c>
      <c r="E3" s="116"/>
      <c r="F3" s="117">
        <v>92021</v>
      </c>
      <c r="G3" s="118"/>
      <c r="H3" s="119"/>
    </row>
    <row r="4" spans="1:8" x14ac:dyDescent="0.15">
      <c r="A4" s="120"/>
      <c r="B4" s="121"/>
      <c r="C4" s="122"/>
      <c r="D4" s="123">
        <v>94425</v>
      </c>
      <c r="E4" s="124"/>
      <c r="F4" s="125">
        <v>52579</v>
      </c>
      <c r="G4" s="126"/>
      <c r="H4" s="127"/>
    </row>
    <row r="5" spans="1:8" x14ac:dyDescent="0.15">
      <c r="A5" s="108" t="s">
        <v>514</v>
      </c>
      <c r="B5" s="113"/>
      <c r="C5" s="114"/>
      <c r="D5" s="115">
        <v>294700</v>
      </c>
      <c r="E5" s="116"/>
      <c r="F5" s="117">
        <v>94828</v>
      </c>
      <c r="G5" s="118"/>
      <c r="H5" s="119"/>
    </row>
    <row r="6" spans="1:8" x14ac:dyDescent="0.15">
      <c r="A6" s="120"/>
      <c r="B6" s="121"/>
      <c r="C6" s="122"/>
      <c r="D6" s="123">
        <v>42193</v>
      </c>
      <c r="E6" s="124"/>
      <c r="F6" s="125">
        <v>55133</v>
      </c>
      <c r="G6" s="126"/>
      <c r="H6" s="127"/>
    </row>
    <row r="7" spans="1:8" x14ac:dyDescent="0.15">
      <c r="A7" s="108" t="s">
        <v>515</v>
      </c>
      <c r="B7" s="113"/>
      <c r="C7" s="114"/>
      <c r="D7" s="115">
        <v>265156</v>
      </c>
      <c r="E7" s="116"/>
      <c r="F7" s="117">
        <v>119674</v>
      </c>
      <c r="G7" s="118"/>
      <c r="H7" s="119"/>
    </row>
    <row r="8" spans="1:8" x14ac:dyDescent="0.15">
      <c r="A8" s="120"/>
      <c r="B8" s="121"/>
      <c r="C8" s="122"/>
      <c r="D8" s="123">
        <v>134182</v>
      </c>
      <c r="E8" s="124"/>
      <c r="F8" s="125">
        <v>57803</v>
      </c>
      <c r="G8" s="126"/>
      <c r="H8" s="127"/>
    </row>
    <row r="9" spans="1:8" x14ac:dyDescent="0.15">
      <c r="A9" s="108" t="s">
        <v>516</v>
      </c>
      <c r="B9" s="113"/>
      <c r="C9" s="114"/>
      <c r="D9" s="115">
        <v>165676</v>
      </c>
      <c r="E9" s="116"/>
      <c r="F9" s="117">
        <v>119685</v>
      </c>
      <c r="G9" s="118"/>
      <c r="H9" s="119"/>
    </row>
    <row r="10" spans="1:8" x14ac:dyDescent="0.15">
      <c r="A10" s="120"/>
      <c r="B10" s="121"/>
      <c r="C10" s="122"/>
      <c r="D10" s="123">
        <v>102101</v>
      </c>
      <c r="E10" s="124"/>
      <c r="F10" s="125">
        <v>68464</v>
      </c>
      <c r="G10" s="126"/>
      <c r="H10" s="127"/>
    </row>
    <row r="11" spans="1:8" x14ac:dyDescent="0.15">
      <c r="A11" s="108" t="s">
        <v>517</v>
      </c>
      <c r="B11" s="113"/>
      <c r="C11" s="114"/>
      <c r="D11" s="115">
        <v>327070</v>
      </c>
      <c r="E11" s="116"/>
      <c r="F11" s="117">
        <v>245039</v>
      </c>
      <c r="G11" s="118"/>
      <c r="H11" s="119"/>
    </row>
    <row r="12" spans="1:8" x14ac:dyDescent="0.15">
      <c r="A12" s="120"/>
      <c r="B12" s="121"/>
      <c r="C12" s="128"/>
      <c r="D12" s="123">
        <v>217545</v>
      </c>
      <c r="E12" s="124"/>
      <c r="F12" s="125">
        <v>108922</v>
      </c>
      <c r="G12" s="126"/>
      <c r="H12" s="127"/>
    </row>
    <row r="13" spans="1:8" x14ac:dyDescent="0.15">
      <c r="A13" s="108"/>
      <c r="B13" s="113"/>
      <c r="C13" s="129"/>
      <c r="D13" s="130">
        <v>257906</v>
      </c>
      <c r="E13" s="131"/>
      <c r="F13" s="132">
        <v>134249</v>
      </c>
      <c r="G13" s="133"/>
      <c r="H13" s="119"/>
    </row>
    <row r="14" spans="1:8" x14ac:dyDescent="0.15">
      <c r="A14" s="120"/>
      <c r="B14" s="121"/>
      <c r="C14" s="122"/>
      <c r="D14" s="123">
        <v>118089</v>
      </c>
      <c r="E14" s="124"/>
      <c r="F14" s="125">
        <v>68580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3.92</v>
      </c>
      <c r="C19" s="134">
        <f>ROUND(VALUE(SUBSTITUTE(実質収支比率等に係る経年分析!G$48,"▲","-")),2)</f>
        <v>3.2</v>
      </c>
      <c r="D19" s="134">
        <f>ROUND(VALUE(SUBSTITUTE(実質収支比率等に係る経年分析!H$48,"▲","-")),2)</f>
        <v>2.29</v>
      </c>
      <c r="E19" s="134">
        <f>ROUND(VALUE(SUBSTITUTE(実質収支比率等に係る経年分析!I$48,"▲","-")),2)</f>
        <v>2.7</v>
      </c>
      <c r="F19" s="134">
        <f>ROUND(VALUE(SUBSTITUTE(実質収支比率等に係る経年分析!J$48,"▲","-")),2)</f>
        <v>5.35</v>
      </c>
    </row>
    <row r="20" spans="1:11" x14ac:dyDescent="0.15">
      <c r="A20" s="134" t="s">
        <v>42</v>
      </c>
      <c r="B20" s="134">
        <f>ROUND(VALUE(SUBSTITUTE(実質収支比率等に係る経年分析!F$47,"▲","-")),2)</f>
        <v>23.6</v>
      </c>
      <c r="C20" s="134">
        <f>ROUND(VALUE(SUBSTITUTE(実質収支比率等に係る経年分析!G$47,"▲","-")),2)</f>
        <v>23.84</v>
      </c>
      <c r="D20" s="134">
        <f>ROUND(VALUE(SUBSTITUTE(実質収支比率等に係る経年分析!H$47,"▲","-")),2)</f>
        <v>25.99</v>
      </c>
      <c r="E20" s="134">
        <f>ROUND(VALUE(SUBSTITUTE(実質収支比率等に係る経年分析!I$47,"▲","-")),2)</f>
        <v>28.24</v>
      </c>
      <c r="F20" s="134">
        <f>ROUND(VALUE(SUBSTITUTE(実質収支比率等に係る経年分析!J$47,"▲","-")),2)</f>
        <v>28.77</v>
      </c>
    </row>
    <row r="21" spans="1:11" x14ac:dyDescent="0.15">
      <c r="A21" s="134" t="s">
        <v>43</v>
      </c>
      <c r="B21" s="134">
        <f>IF(ISNUMBER(VALUE(SUBSTITUTE(実質収支比率等に係る経年分析!F$49,"▲","-"))),ROUND(VALUE(SUBSTITUTE(実質収支比率等に係る経年分析!F$49,"▲","-")),2),NA())</f>
        <v>2.72</v>
      </c>
      <c r="C21" s="134">
        <f>IF(ISNUMBER(VALUE(SUBSTITUTE(実質収支比率等に係る経年分析!G$49,"▲","-"))),ROUND(VALUE(SUBSTITUTE(実質収支比率等に係る経年分析!G$49,"▲","-")),2),NA())</f>
        <v>-0.74</v>
      </c>
      <c r="D21" s="134">
        <f>IF(ISNUMBER(VALUE(SUBSTITUTE(実質収支比率等に係る経年分析!H$49,"▲","-"))),ROUND(VALUE(SUBSTITUTE(実質収支比率等に係る経年分析!H$49,"▲","-")),2),NA())</f>
        <v>1.32</v>
      </c>
      <c r="E21" s="134">
        <f>IF(ISNUMBER(VALUE(SUBSTITUTE(実質収支比率等に係る経年分析!I$49,"▲","-"))),ROUND(VALUE(SUBSTITUTE(実質収支比率等に係る経年分析!I$49,"▲","-")),2),NA())</f>
        <v>2.76</v>
      </c>
      <c r="F21" s="134">
        <f>IF(ISNUMBER(VALUE(SUBSTITUTE(実質収支比率等に係る経年分析!J$49,"▲","-"))),ROUND(VALUE(SUBSTITUTE(実質収支比率等に係る経年分析!J$49,"▲","-")),2),NA())</f>
        <v>6.29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君谷診療所特別会計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国民健康保険診療所特別会計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住宅新築資金等貸付事業特別会計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0.02</v>
      </c>
    </row>
    <row r="35" spans="1:16" x14ac:dyDescent="0.15">
      <c r="A35" s="135" t="str">
        <f>IF(連結実質赤字比率に係る赤字・黒字の構成分析!C$35="",NA(),連結実質赤字比率に係る赤字・黒字の構成分析!C$35)</f>
        <v>後期高齢者医療特別会計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2.29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2.69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5.34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1165</v>
      </c>
      <c r="E42" s="136"/>
      <c r="F42" s="136"/>
      <c r="G42" s="136">
        <f>'実質公債費比率（分子）の構造'!L$52</f>
        <v>1066</v>
      </c>
      <c r="H42" s="136"/>
      <c r="I42" s="136"/>
      <c r="J42" s="136">
        <f>'実質公債費比率（分子）の構造'!M$52</f>
        <v>1098</v>
      </c>
      <c r="K42" s="136"/>
      <c r="L42" s="136"/>
      <c r="M42" s="136">
        <f>'実質公債費比率（分子）の構造'!N$52</f>
        <v>1230</v>
      </c>
      <c r="N42" s="136"/>
      <c r="O42" s="136"/>
      <c r="P42" s="136">
        <f>'実質公債費比率（分子）の構造'!O$52</f>
        <v>1201</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21</v>
      </c>
      <c r="C44" s="136"/>
      <c r="D44" s="136"/>
      <c r="E44" s="136">
        <f>'実質公債費比率（分子）の構造'!L$50</f>
        <v>19</v>
      </c>
      <c r="F44" s="136"/>
      <c r="G44" s="136"/>
      <c r="H44" s="136">
        <f>'実質公債費比率（分子）の構造'!M$50</f>
        <v>19</v>
      </c>
      <c r="I44" s="136"/>
      <c r="J44" s="136"/>
      <c r="K44" s="136">
        <f>'実質公債費比率（分子）の構造'!N$50</f>
        <v>20</v>
      </c>
      <c r="L44" s="136"/>
      <c r="M44" s="136"/>
      <c r="N44" s="136">
        <f>'実質公債費比率（分子）の構造'!O$50</f>
        <v>20</v>
      </c>
      <c r="O44" s="136"/>
      <c r="P44" s="136"/>
    </row>
    <row r="45" spans="1:16" x14ac:dyDescent="0.15">
      <c r="A45" s="136" t="s">
        <v>53</v>
      </c>
      <c r="B45" s="136">
        <f>'実質公債費比率（分子）の構造'!K$49</f>
        <v>50</v>
      </c>
      <c r="C45" s="136"/>
      <c r="D45" s="136"/>
      <c r="E45" s="136">
        <f>'実質公債費比率（分子）の構造'!L$49</f>
        <v>32</v>
      </c>
      <c r="F45" s="136"/>
      <c r="G45" s="136"/>
      <c r="H45" s="136">
        <f>'実質公債費比率（分子）の構造'!M$49</f>
        <v>25</v>
      </c>
      <c r="I45" s="136"/>
      <c r="J45" s="136"/>
      <c r="K45" s="136">
        <f>'実質公債費比率（分子）の構造'!N$49</f>
        <v>16</v>
      </c>
      <c r="L45" s="136"/>
      <c r="M45" s="136"/>
      <c r="N45" s="136">
        <f>'実質公債費比率（分子）の構造'!O$49</f>
        <v>23</v>
      </c>
      <c r="O45" s="136"/>
      <c r="P45" s="136"/>
    </row>
    <row r="46" spans="1:16" x14ac:dyDescent="0.15">
      <c r="A46" s="136" t="s">
        <v>54</v>
      </c>
      <c r="B46" s="136">
        <f>'実質公債費比率（分子）の構造'!K$48</f>
        <v>230</v>
      </c>
      <c r="C46" s="136"/>
      <c r="D46" s="136"/>
      <c r="E46" s="136">
        <f>'実質公債費比率（分子）の構造'!L$48</f>
        <v>206</v>
      </c>
      <c r="F46" s="136"/>
      <c r="G46" s="136"/>
      <c r="H46" s="136">
        <f>'実質公債費比率（分子）の構造'!M$48</f>
        <v>199</v>
      </c>
      <c r="I46" s="136"/>
      <c r="J46" s="136"/>
      <c r="K46" s="136">
        <f>'実質公債費比率（分子）の構造'!N$48</f>
        <v>192</v>
      </c>
      <c r="L46" s="136"/>
      <c r="M46" s="136"/>
      <c r="N46" s="136">
        <f>'実質公債費比率（分子）の構造'!O$48</f>
        <v>192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1282</v>
      </c>
      <c r="C49" s="136"/>
      <c r="D49" s="136"/>
      <c r="E49" s="136">
        <f>'実質公債費比率（分子）の構造'!L$45</f>
        <v>1228</v>
      </c>
      <c r="F49" s="136"/>
      <c r="G49" s="136"/>
      <c r="H49" s="136">
        <f>'実質公債費比率（分子）の構造'!M$45</f>
        <v>1246</v>
      </c>
      <c r="I49" s="136"/>
      <c r="J49" s="136"/>
      <c r="K49" s="136">
        <f>'実質公債費比率（分子）の構造'!N$45</f>
        <v>1378</v>
      </c>
      <c r="L49" s="136"/>
      <c r="M49" s="136"/>
      <c r="N49" s="136">
        <f>'実質公債費比率（分子）の構造'!O$45</f>
        <v>1360</v>
      </c>
      <c r="O49" s="136"/>
      <c r="P49" s="136"/>
    </row>
    <row r="50" spans="1:16" x14ac:dyDescent="0.15">
      <c r="A50" s="136" t="s">
        <v>58</v>
      </c>
      <c r="B50" s="136" t="e">
        <f>NA()</f>
        <v>#N/A</v>
      </c>
      <c r="C50" s="136">
        <f>IF(ISNUMBER('実質公債費比率（分子）の構造'!K$53),'実質公債費比率（分子）の構造'!K$53,NA())</f>
        <v>418</v>
      </c>
      <c r="D50" s="136" t="e">
        <f>NA()</f>
        <v>#N/A</v>
      </c>
      <c r="E50" s="136" t="e">
        <f>NA()</f>
        <v>#N/A</v>
      </c>
      <c r="F50" s="136">
        <f>IF(ISNUMBER('実質公債費比率（分子）の構造'!L$53),'実質公債費比率（分子）の構造'!L$53,NA())</f>
        <v>419</v>
      </c>
      <c r="G50" s="136" t="e">
        <f>NA()</f>
        <v>#N/A</v>
      </c>
      <c r="H50" s="136" t="e">
        <f>NA()</f>
        <v>#N/A</v>
      </c>
      <c r="I50" s="136">
        <f>IF(ISNUMBER('実質公債費比率（分子）の構造'!M$53),'実質公債費比率（分子）の構造'!M$53,NA())</f>
        <v>391</v>
      </c>
      <c r="J50" s="136" t="e">
        <f>NA()</f>
        <v>#N/A</v>
      </c>
      <c r="K50" s="136" t="e">
        <f>NA()</f>
        <v>#N/A</v>
      </c>
      <c r="L50" s="136">
        <f>IF(ISNUMBER('実質公債費比率（分子）の構造'!N$53),'実質公債費比率（分子）の構造'!N$53,NA())</f>
        <v>376</v>
      </c>
      <c r="M50" s="136" t="e">
        <f>NA()</f>
        <v>#N/A</v>
      </c>
      <c r="N50" s="136" t="e">
        <f>NA()</f>
        <v>#N/A</v>
      </c>
      <c r="O50" s="136">
        <f>IF(ISNUMBER('実質公債費比率（分子）の構造'!O$53),'実質公債費比率（分子）の構造'!O$53,NA())</f>
        <v>394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9573</v>
      </c>
      <c r="E56" s="135"/>
      <c r="F56" s="135"/>
      <c r="G56" s="135">
        <f>'将来負担比率（分子）の構造'!J$51</f>
        <v>9115</v>
      </c>
      <c r="H56" s="135"/>
      <c r="I56" s="135"/>
      <c r="J56" s="135">
        <f>'将来負担比率（分子）の構造'!K$51</f>
        <v>9546</v>
      </c>
      <c r="K56" s="135"/>
      <c r="L56" s="135"/>
      <c r="M56" s="135">
        <f>'将来負担比率（分子）の構造'!L$51</f>
        <v>9201</v>
      </c>
      <c r="N56" s="135"/>
      <c r="O56" s="135"/>
      <c r="P56" s="135">
        <f>'将来負担比率（分子）の構造'!M$51</f>
        <v>9306</v>
      </c>
    </row>
    <row r="57" spans="1:16" x14ac:dyDescent="0.15">
      <c r="A57" s="135" t="s">
        <v>34</v>
      </c>
      <c r="B57" s="135"/>
      <c r="C57" s="135"/>
      <c r="D57" s="135">
        <f>'将来負担比率（分子）の構造'!I$50</f>
        <v>656</v>
      </c>
      <c r="E57" s="135"/>
      <c r="F57" s="135"/>
      <c r="G57" s="135">
        <f>'将来負担比率（分子）の構造'!J$50</f>
        <v>673</v>
      </c>
      <c r="H57" s="135"/>
      <c r="I57" s="135"/>
      <c r="J57" s="135">
        <f>'将来負担比率（分子）の構造'!K$50</f>
        <v>676</v>
      </c>
      <c r="K57" s="135"/>
      <c r="L57" s="135"/>
      <c r="M57" s="135">
        <f>'将来負担比率（分子）の構造'!L$50</f>
        <v>615</v>
      </c>
      <c r="N57" s="135"/>
      <c r="O57" s="135"/>
      <c r="P57" s="135">
        <f>'将来負担比率（分子）の構造'!M$50</f>
        <v>522</v>
      </c>
    </row>
    <row r="58" spans="1:16" x14ac:dyDescent="0.15">
      <c r="A58" s="135" t="s">
        <v>33</v>
      </c>
      <c r="B58" s="135"/>
      <c r="C58" s="135"/>
      <c r="D58" s="135">
        <f>'将来負担比率（分子）の構造'!I$49</f>
        <v>2085</v>
      </c>
      <c r="E58" s="135"/>
      <c r="F58" s="135"/>
      <c r="G58" s="135">
        <f>'将来負担比率（分子）の構造'!J$49</f>
        <v>2454</v>
      </c>
      <c r="H58" s="135"/>
      <c r="I58" s="135"/>
      <c r="J58" s="135">
        <f>'将来負担比率（分子）の構造'!K$49</f>
        <v>2731</v>
      </c>
      <c r="K58" s="135"/>
      <c r="L58" s="135"/>
      <c r="M58" s="135">
        <f>'将来負担比率（分子）の構造'!L$49</f>
        <v>2764</v>
      </c>
      <c r="N58" s="135"/>
      <c r="O58" s="135"/>
      <c r="P58" s="135">
        <f>'将来負担比率（分子）の構造'!M$49</f>
        <v>2756</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1435</v>
      </c>
      <c r="C62" s="135"/>
      <c r="D62" s="135"/>
      <c r="E62" s="135">
        <f>'将来負担比率（分子）の構造'!J$45</f>
        <v>1464</v>
      </c>
      <c r="F62" s="135"/>
      <c r="G62" s="135"/>
      <c r="H62" s="135">
        <f>'将来負担比率（分子）の構造'!K$45</f>
        <v>1397</v>
      </c>
      <c r="I62" s="135"/>
      <c r="J62" s="135"/>
      <c r="K62" s="135">
        <f>'将来負担比率（分子）の構造'!L$45</f>
        <v>1352</v>
      </c>
      <c r="L62" s="135"/>
      <c r="M62" s="135"/>
      <c r="N62" s="135">
        <f>'将来負担比率（分子）の構造'!M$45</f>
        <v>1314</v>
      </c>
      <c r="O62" s="135"/>
      <c r="P62" s="135"/>
    </row>
    <row r="63" spans="1:16" x14ac:dyDescent="0.15">
      <c r="A63" s="135" t="s">
        <v>27</v>
      </c>
      <c r="B63" s="135">
        <f>'将来負担比率（分子）の構造'!I$44</f>
        <v>161</v>
      </c>
      <c r="C63" s="135"/>
      <c r="D63" s="135"/>
      <c r="E63" s="135">
        <f>'将来負担比率（分子）の構造'!J$44</f>
        <v>171</v>
      </c>
      <c r="F63" s="135"/>
      <c r="G63" s="135"/>
      <c r="H63" s="135">
        <f>'将来負担比率（分子）の構造'!K$44</f>
        <v>224</v>
      </c>
      <c r="I63" s="135"/>
      <c r="J63" s="135"/>
      <c r="K63" s="135">
        <f>'将来負担比率（分子）の構造'!L$44</f>
        <v>249</v>
      </c>
      <c r="L63" s="135"/>
      <c r="M63" s="135"/>
      <c r="N63" s="135">
        <f>'将来負担比率（分子）の構造'!M$44</f>
        <v>231</v>
      </c>
      <c r="O63" s="135"/>
      <c r="P63" s="135"/>
    </row>
    <row r="64" spans="1:16" x14ac:dyDescent="0.15">
      <c r="A64" s="135" t="s">
        <v>26</v>
      </c>
      <c r="B64" s="135">
        <f>'将来負担比率（分子）の構造'!I$43</f>
        <v>2446</v>
      </c>
      <c r="C64" s="135"/>
      <c r="D64" s="135"/>
      <c r="E64" s="135">
        <f>'将来負担比率（分子）の構造'!J$43</f>
        <v>2388</v>
      </c>
      <c r="F64" s="135"/>
      <c r="G64" s="135"/>
      <c r="H64" s="135">
        <f>'将来負担比率（分子）の構造'!K$43</f>
        <v>2514</v>
      </c>
      <c r="I64" s="135"/>
      <c r="J64" s="135"/>
      <c r="K64" s="135">
        <f>'将来負担比率（分子）の構造'!L$43</f>
        <v>2398</v>
      </c>
      <c r="L64" s="135"/>
      <c r="M64" s="135"/>
      <c r="N64" s="135">
        <f>'将来負担比率（分子）の構造'!M$43</f>
        <v>2299</v>
      </c>
      <c r="O64" s="135"/>
      <c r="P64" s="135"/>
    </row>
    <row r="65" spans="1:16" x14ac:dyDescent="0.15">
      <c r="A65" s="135" t="s">
        <v>25</v>
      </c>
      <c r="B65" s="135">
        <f>'将来負担比率（分子）の構造'!I$42</f>
        <v>214</v>
      </c>
      <c r="C65" s="135"/>
      <c r="D65" s="135"/>
      <c r="E65" s="135">
        <f>'将来負担比率（分子）の構造'!J$42</f>
        <v>196</v>
      </c>
      <c r="F65" s="135"/>
      <c r="G65" s="135"/>
      <c r="H65" s="135">
        <f>'将来負担比率（分子）の構造'!K$42</f>
        <v>177</v>
      </c>
      <c r="I65" s="135"/>
      <c r="J65" s="135"/>
      <c r="K65" s="135">
        <f>'将来負担比率（分子）の構造'!L$42</f>
        <v>159</v>
      </c>
      <c r="L65" s="135"/>
      <c r="M65" s="135"/>
      <c r="N65" s="135">
        <f>'将来負担比率（分子）の構造'!M$42</f>
        <v>140</v>
      </c>
      <c r="O65" s="135"/>
      <c r="P65" s="135"/>
    </row>
    <row r="66" spans="1:16" x14ac:dyDescent="0.15">
      <c r="A66" s="135" t="s">
        <v>24</v>
      </c>
      <c r="B66" s="135">
        <f>'将来負担比率（分子）の構造'!I$41</f>
        <v>10845</v>
      </c>
      <c r="C66" s="135"/>
      <c r="D66" s="135"/>
      <c r="E66" s="135">
        <f>'将来負担比率（分子）の構造'!J$41</f>
        <v>10892</v>
      </c>
      <c r="F66" s="135"/>
      <c r="G66" s="135"/>
      <c r="H66" s="135">
        <f>'将来負担比率（分子）の構造'!K$41</f>
        <v>10824</v>
      </c>
      <c r="I66" s="135"/>
      <c r="J66" s="135"/>
      <c r="K66" s="135">
        <f>'将来負担比率（分子）の構造'!L$41</f>
        <v>10402</v>
      </c>
      <c r="L66" s="135"/>
      <c r="M66" s="135"/>
      <c r="N66" s="135">
        <f>'将来負担比率（分子）の構造'!M$41</f>
        <v>10469</v>
      </c>
      <c r="O66" s="135"/>
      <c r="P66" s="135"/>
    </row>
    <row r="67" spans="1:16" x14ac:dyDescent="0.15">
      <c r="A67" s="135" t="s">
        <v>62</v>
      </c>
      <c r="B67" s="135" t="e">
        <f>NA()</f>
        <v>#N/A</v>
      </c>
      <c r="C67" s="135">
        <f>IF(ISNUMBER('将来負担比率（分子）の構造'!I$52), IF('将来負担比率（分子）の構造'!I$52 &lt; 0, 0, '将来負担比率（分子）の構造'!I$52), NA())</f>
        <v>2788</v>
      </c>
      <c r="D67" s="135" t="e">
        <f>NA()</f>
        <v>#N/A</v>
      </c>
      <c r="E67" s="135" t="e">
        <f>NA()</f>
        <v>#N/A</v>
      </c>
      <c r="F67" s="135">
        <f>IF(ISNUMBER('将来負担比率（分子）の構造'!J$52), IF('将来負担比率（分子）の構造'!J$52 &lt; 0, 0, '将来負担比率（分子）の構造'!J$52), NA())</f>
        <v>2869</v>
      </c>
      <c r="G67" s="135" t="e">
        <f>NA()</f>
        <v>#N/A</v>
      </c>
      <c r="H67" s="135" t="e">
        <f>NA()</f>
        <v>#N/A</v>
      </c>
      <c r="I67" s="135">
        <f>IF(ISNUMBER('将来負担比率（分子）の構造'!K$52), IF('将来負担比率（分子）の構造'!K$52 &lt; 0, 0, '将来負担比率（分子）の構造'!K$52), NA())</f>
        <v>2184</v>
      </c>
      <c r="J67" s="135" t="e">
        <f>NA()</f>
        <v>#N/A</v>
      </c>
      <c r="K67" s="135" t="e">
        <f>NA()</f>
        <v>#N/A</v>
      </c>
      <c r="L67" s="135">
        <f>IF(ISNUMBER('将来負担比率（分子）の構造'!L$52), IF('将来負担比率（分子）の構造'!L$52 &lt; 0, 0, '将来負担比率（分子）の構造'!L$52), NA())</f>
        <v>1980</v>
      </c>
      <c r="M67" s="135" t="e">
        <f>NA()</f>
        <v>#N/A</v>
      </c>
      <c r="N67" s="135" t="e">
        <f>NA()</f>
        <v>#N/A</v>
      </c>
      <c r="O67" s="135">
        <f>IF(ISNUMBER('将来負担比率（分子）の構造'!M$52), IF('将来負担比率（分子）の構造'!M$52 &lt; 0, 0, '将来負担比率（分子）の構造'!M$52), NA())</f>
        <v>1869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Z16" sqref="Z16:AC16"/>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452685</v>
      </c>
      <c r="S5" s="613"/>
      <c r="T5" s="613"/>
      <c r="U5" s="613"/>
      <c r="V5" s="613"/>
      <c r="W5" s="613"/>
      <c r="X5" s="613"/>
      <c r="Y5" s="614"/>
      <c r="Z5" s="615">
        <v>5.9</v>
      </c>
      <c r="AA5" s="615"/>
      <c r="AB5" s="615"/>
      <c r="AC5" s="615"/>
      <c r="AD5" s="616">
        <v>452685</v>
      </c>
      <c r="AE5" s="616"/>
      <c r="AF5" s="616"/>
      <c r="AG5" s="616"/>
      <c r="AH5" s="616"/>
      <c r="AI5" s="616"/>
      <c r="AJ5" s="616"/>
      <c r="AK5" s="616"/>
      <c r="AL5" s="617">
        <v>11.5</v>
      </c>
      <c r="AM5" s="618"/>
      <c r="AN5" s="618"/>
      <c r="AO5" s="619"/>
      <c r="AP5" s="609" t="s">
        <v>206</v>
      </c>
      <c r="AQ5" s="610"/>
      <c r="AR5" s="610"/>
      <c r="AS5" s="610"/>
      <c r="AT5" s="610"/>
      <c r="AU5" s="610"/>
      <c r="AV5" s="610"/>
      <c r="AW5" s="610"/>
      <c r="AX5" s="610"/>
      <c r="AY5" s="610"/>
      <c r="AZ5" s="610"/>
      <c r="BA5" s="610"/>
      <c r="BB5" s="610"/>
      <c r="BC5" s="610"/>
      <c r="BD5" s="610"/>
      <c r="BE5" s="610"/>
      <c r="BF5" s="611"/>
      <c r="BG5" s="623">
        <v>451914</v>
      </c>
      <c r="BH5" s="624"/>
      <c r="BI5" s="624"/>
      <c r="BJ5" s="624"/>
      <c r="BK5" s="624"/>
      <c r="BL5" s="624"/>
      <c r="BM5" s="624"/>
      <c r="BN5" s="625"/>
      <c r="BO5" s="626">
        <v>99.8</v>
      </c>
      <c r="BP5" s="626"/>
      <c r="BQ5" s="626"/>
      <c r="BR5" s="626"/>
      <c r="BS5" s="627">
        <v>37723</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69092</v>
      </c>
      <c r="S6" s="624"/>
      <c r="T6" s="624"/>
      <c r="U6" s="624"/>
      <c r="V6" s="624"/>
      <c r="W6" s="624"/>
      <c r="X6" s="624"/>
      <c r="Y6" s="625"/>
      <c r="Z6" s="626">
        <v>0.9</v>
      </c>
      <c r="AA6" s="626"/>
      <c r="AB6" s="626"/>
      <c r="AC6" s="626"/>
      <c r="AD6" s="627">
        <v>69092</v>
      </c>
      <c r="AE6" s="627"/>
      <c r="AF6" s="627"/>
      <c r="AG6" s="627"/>
      <c r="AH6" s="627"/>
      <c r="AI6" s="627"/>
      <c r="AJ6" s="627"/>
      <c r="AK6" s="627"/>
      <c r="AL6" s="628">
        <v>1.8</v>
      </c>
      <c r="AM6" s="629"/>
      <c r="AN6" s="629"/>
      <c r="AO6" s="630"/>
      <c r="AP6" s="620" t="s">
        <v>211</v>
      </c>
      <c r="AQ6" s="621"/>
      <c r="AR6" s="621"/>
      <c r="AS6" s="621"/>
      <c r="AT6" s="621"/>
      <c r="AU6" s="621"/>
      <c r="AV6" s="621"/>
      <c r="AW6" s="621"/>
      <c r="AX6" s="621"/>
      <c r="AY6" s="621"/>
      <c r="AZ6" s="621"/>
      <c r="BA6" s="621"/>
      <c r="BB6" s="621"/>
      <c r="BC6" s="621"/>
      <c r="BD6" s="621"/>
      <c r="BE6" s="621"/>
      <c r="BF6" s="622"/>
      <c r="BG6" s="623">
        <v>451914</v>
      </c>
      <c r="BH6" s="624"/>
      <c r="BI6" s="624"/>
      <c r="BJ6" s="624"/>
      <c r="BK6" s="624"/>
      <c r="BL6" s="624"/>
      <c r="BM6" s="624"/>
      <c r="BN6" s="625"/>
      <c r="BO6" s="626">
        <v>99.8</v>
      </c>
      <c r="BP6" s="626"/>
      <c r="BQ6" s="626"/>
      <c r="BR6" s="626"/>
      <c r="BS6" s="627">
        <v>37723</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81557</v>
      </c>
      <c r="CS6" s="624"/>
      <c r="CT6" s="624"/>
      <c r="CU6" s="624"/>
      <c r="CV6" s="624"/>
      <c r="CW6" s="624"/>
      <c r="CX6" s="624"/>
      <c r="CY6" s="625"/>
      <c r="CZ6" s="626">
        <v>1.1000000000000001</v>
      </c>
      <c r="DA6" s="626"/>
      <c r="DB6" s="626"/>
      <c r="DC6" s="626"/>
      <c r="DD6" s="632" t="s">
        <v>213</v>
      </c>
      <c r="DE6" s="624"/>
      <c r="DF6" s="624"/>
      <c r="DG6" s="624"/>
      <c r="DH6" s="624"/>
      <c r="DI6" s="624"/>
      <c r="DJ6" s="624"/>
      <c r="DK6" s="624"/>
      <c r="DL6" s="624"/>
      <c r="DM6" s="624"/>
      <c r="DN6" s="624"/>
      <c r="DO6" s="624"/>
      <c r="DP6" s="625"/>
      <c r="DQ6" s="632">
        <v>81557</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890</v>
      </c>
      <c r="S7" s="624"/>
      <c r="T7" s="624"/>
      <c r="U7" s="624"/>
      <c r="V7" s="624"/>
      <c r="W7" s="624"/>
      <c r="X7" s="624"/>
      <c r="Y7" s="625"/>
      <c r="Z7" s="626">
        <v>0</v>
      </c>
      <c r="AA7" s="626"/>
      <c r="AB7" s="626"/>
      <c r="AC7" s="626"/>
      <c r="AD7" s="627">
        <v>890</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141354</v>
      </c>
      <c r="BH7" s="624"/>
      <c r="BI7" s="624"/>
      <c r="BJ7" s="624"/>
      <c r="BK7" s="624"/>
      <c r="BL7" s="624"/>
      <c r="BM7" s="624"/>
      <c r="BN7" s="625"/>
      <c r="BO7" s="626">
        <v>31.2</v>
      </c>
      <c r="BP7" s="626"/>
      <c r="BQ7" s="626"/>
      <c r="BR7" s="626"/>
      <c r="BS7" s="627">
        <v>1523</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1843337</v>
      </c>
      <c r="CS7" s="624"/>
      <c r="CT7" s="624"/>
      <c r="CU7" s="624"/>
      <c r="CV7" s="624"/>
      <c r="CW7" s="624"/>
      <c r="CX7" s="624"/>
      <c r="CY7" s="625"/>
      <c r="CZ7" s="626">
        <v>24.9</v>
      </c>
      <c r="DA7" s="626"/>
      <c r="DB7" s="626"/>
      <c r="DC7" s="626"/>
      <c r="DD7" s="632">
        <v>816167</v>
      </c>
      <c r="DE7" s="624"/>
      <c r="DF7" s="624"/>
      <c r="DG7" s="624"/>
      <c r="DH7" s="624"/>
      <c r="DI7" s="624"/>
      <c r="DJ7" s="624"/>
      <c r="DK7" s="624"/>
      <c r="DL7" s="624"/>
      <c r="DM7" s="624"/>
      <c r="DN7" s="624"/>
      <c r="DO7" s="624"/>
      <c r="DP7" s="625"/>
      <c r="DQ7" s="632">
        <v>852976</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1369</v>
      </c>
      <c r="S8" s="624"/>
      <c r="T8" s="624"/>
      <c r="U8" s="624"/>
      <c r="V8" s="624"/>
      <c r="W8" s="624"/>
      <c r="X8" s="624"/>
      <c r="Y8" s="625"/>
      <c r="Z8" s="626">
        <v>0</v>
      </c>
      <c r="AA8" s="626"/>
      <c r="AB8" s="626"/>
      <c r="AC8" s="626"/>
      <c r="AD8" s="627">
        <v>1369</v>
      </c>
      <c r="AE8" s="627"/>
      <c r="AF8" s="627"/>
      <c r="AG8" s="627"/>
      <c r="AH8" s="627"/>
      <c r="AI8" s="627"/>
      <c r="AJ8" s="627"/>
      <c r="AK8" s="627"/>
      <c r="AL8" s="628">
        <v>0</v>
      </c>
      <c r="AM8" s="629"/>
      <c r="AN8" s="629"/>
      <c r="AO8" s="630"/>
      <c r="AP8" s="620" t="s">
        <v>218</v>
      </c>
      <c r="AQ8" s="621"/>
      <c r="AR8" s="621"/>
      <c r="AS8" s="621"/>
      <c r="AT8" s="621"/>
      <c r="AU8" s="621"/>
      <c r="AV8" s="621"/>
      <c r="AW8" s="621"/>
      <c r="AX8" s="621"/>
      <c r="AY8" s="621"/>
      <c r="AZ8" s="621"/>
      <c r="BA8" s="621"/>
      <c r="BB8" s="621"/>
      <c r="BC8" s="621"/>
      <c r="BD8" s="621"/>
      <c r="BE8" s="621"/>
      <c r="BF8" s="622"/>
      <c r="BG8" s="623">
        <v>6629</v>
      </c>
      <c r="BH8" s="624"/>
      <c r="BI8" s="624"/>
      <c r="BJ8" s="624"/>
      <c r="BK8" s="624"/>
      <c r="BL8" s="624"/>
      <c r="BM8" s="624"/>
      <c r="BN8" s="625"/>
      <c r="BO8" s="626">
        <v>1.5</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1321782</v>
      </c>
      <c r="CS8" s="624"/>
      <c r="CT8" s="624"/>
      <c r="CU8" s="624"/>
      <c r="CV8" s="624"/>
      <c r="CW8" s="624"/>
      <c r="CX8" s="624"/>
      <c r="CY8" s="625"/>
      <c r="CZ8" s="626">
        <v>17.8</v>
      </c>
      <c r="DA8" s="626"/>
      <c r="DB8" s="626"/>
      <c r="DC8" s="626"/>
      <c r="DD8" s="632" t="s">
        <v>213</v>
      </c>
      <c r="DE8" s="624"/>
      <c r="DF8" s="624"/>
      <c r="DG8" s="624"/>
      <c r="DH8" s="624"/>
      <c r="DI8" s="624"/>
      <c r="DJ8" s="624"/>
      <c r="DK8" s="624"/>
      <c r="DL8" s="624"/>
      <c r="DM8" s="624"/>
      <c r="DN8" s="624"/>
      <c r="DO8" s="624"/>
      <c r="DP8" s="625"/>
      <c r="DQ8" s="632">
        <v>768873</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1285</v>
      </c>
      <c r="S9" s="624"/>
      <c r="T9" s="624"/>
      <c r="U9" s="624"/>
      <c r="V9" s="624"/>
      <c r="W9" s="624"/>
      <c r="X9" s="624"/>
      <c r="Y9" s="625"/>
      <c r="Z9" s="626">
        <v>0</v>
      </c>
      <c r="AA9" s="626"/>
      <c r="AB9" s="626"/>
      <c r="AC9" s="626"/>
      <c r="AD9" s="627">
        <v>1285</v>
      </c>
      <c r="AE9" s="627"/>
      <c r="AF9" s="627"/>
      <c r="AG9" s="627"/>
      <c r="AH9" s="627"/>
      <c r="AI9" s="627"/>
      <c r="AJ9" s="627"/>
      <c r="AK9" s="627"/>
      <c r="AL9" s="628">
        <v>0</v>
      </c>
      <c r="AM9" s="629"/>
      <c r="AN9" s="629"/>
      <c r="AO9" s="630"/>
      <c r="AP9" s="620" t="s">
        <v>221</v>
      </c>
      <c r="AQ9" s="621"/>
      <c r="AR9" s="621"/>
      <c r="AS9" s="621"/>
      <c r="AT9" s="621"/>
      <c r="AU9" s="621"/>
      <c r="AV9" s="621"/>
      <c r="AW9" s="621"/>
      <c r="AX9" s="621"/>
      <c r="AY9" s="621"/>
      <c r="AZ9" s="621"/>
      <c r="BA9" s="621"/>
      <c r="BB9" s="621"/>
      <c r="BC9" s="621"/>
      <c r="BD9" s="621"/>
      <c r="BE9" s="621"/>
      <c r="BF9" s="622"/>
      <c r="BG9" s="623">
        <v>115659</v>
      </c>
      <c r="BH9" s="624"/>
      <c r="BI9" s="624"/>
      <c r="BJ9" s="624"/>
      <c r="BK9" s="624"/>
      <c r="BL9" s="624"/>
      <c r="BM9" s="624"/>
      <c r="BN9" s="625"/>
      <c r="BO9" s="626">
        <v>25.5</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378513</v>
      </c>
      <c r="CS9" s="624"/>
      <c r="CT9" s="624"/>
      <c r="CU9" s="624"/>
      <c r="CV9" s="624"/>
      <c r="CW9" s="624"/>
      <c r="CX9" s="624"/>
      <c r="CY9" s="625"/>
      <c r="CZ9" s="626">
        <v>5.0999999999999996</v>
      </c>
      <c r="DA9" s="626"/>
      <c r="DB9" s="626"/>
      <c r="DC9" s="626"/>
      <c r="DD9" s="632" t="s">
        <v>108</v>
      </c>
      <c r="DE9" s="624"/>
      <c r="DF9" s="624"/>
      <c r="DG9" s="624"/>
      <c r="DH9" s="624"/>
      <c r="DI9" s="624"/>
      <c r="DJ9" s="624"/>
      <c r="DK9" s="624"/>
      <c r="DL9" s="624"/>
      <c r="DM9" s="624"/>
      <c r="DN9" s="624"/>
      <c r="DO9" s="624"/>
      <c r="DP9" s="625"/>
      <c r="DQ9" s="632">
        <v>360160</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89418</v>
      </c>
      <c r="S10" s="624"/>
      <c r="T10" s="624"/>
      <c r="U10" s="624"/>
      <c r="V10" s="624"/>
      <c r="W10" s="624"/>
      <c r="X10" s="624"/>
      <c r="Y10" s="625"/>
      <c r="Z10" s="626">
        <v>1.2</v>
      </c>
      <c r="AA10" s="626"/>
      <c r="AB10" s="626"/>
      <c r="AC10" s="626"/>
      <c r="AD10" s="627">
        <v>89418</v>
      </c>
      <c r="AE10" s="627"/>
      <c r="AF10" s="627"/>
      <c r="AG10" s="627"/>
      <c r="AH10" s="627"/>
      <c r="AI10" s="627"/>
      <c r="AJ10" s="627"/>
      <c r="AK10" s="627"/>
      <c r="AL10" s="628">
        <v>2.2999999999999998</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9477</v>
      </c>
      <c r="BH10" s="624"/>
      <c r="BI10" s="624"/>
      <c r="BJ10" s="624"/>
      <c r="BK10" s="624"/>
      <c r="BL10" s="624"/>
      <c r="BM10" s="624"/>
      <c r="BN10" s="625"/>
      <c r="BO10" s="626">
        <v>2.1</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5609</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9</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9589</v>
      </c>
      <c r="BH11" s="624"/>
      <c r="BI11" s="624"/>
      <c r="BJ11" s="624"/>
      <c r="BK11" s="624"/>
      <c r="BL11" s="624"/>
      <c r="BM11" s="624"/>
      <c r="BN11" s="625"/>
      <c r="BO11" s="626">
        <v>2.1</v>
      </c>
      <c r="BP11" s="626"/>
      <c r="BQ11" s="626"/>
      <c r="BR11" s="626"/>
      <c r="BS11" s="632">
        <v>1523</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565091</v>
      </c>
      <c r="CS11" s="624"/>
      <c r="CT11" s="624"/>
      <c r="CU11" s="624"/>
      <c r="CV11" s="624"/>
      <c r="CW11" s="624"/>
      <c r="CX11" s="624"/>
      <c r="CY11" s="625"/>
      <c r="CZ11" s="626">
        <v>7.6</v>
      </c>
      <c r="DA11" s="626"/>
      <c r="DB11" s="626"/>
      <c r="DC11" s="626"/>
      <c r="DD11" s="632">
        <v>218249</v>
      </c>
      <c r="DE11" s="624"/>
      <c r="DF11" s="624"/>
      <c r="DG11" s="624"/>
      <c r="DH11" s="624"/>
      <c r="DI11" s="624"/>
      <c r="DJ11" s="624"/>
      <c r="DK11" s="624"/>
      <c r="DL11" s="624"/>
      <c r="DM11" s="624"/>
      <c r="DN11" s="624"/>
      <c r="DO11" s="624"/>
      <c r="DP11" s="625"/>
      <c r="DQ11" s="632">
        <v>282292</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277821</v>
      </c>
      <c r="BH12" s="624"/>
      <c r="BI12" s="624"/>
      <c r="BJ12" s="624"/>
      <c r="BK12" s="624"/>
      <c r="BL12" s="624"/>
      <c r="BM12" s="624"/>
      <c r="BN12" s="625"/>
      <c r="BO12" s="626">
        <v>61.4</v>
      </c>
      <c r="BP12" s="626"/>
      <c r="BQ12" s="626"/>
      <c r="BR12" s="626"/>
      <c r="BS12" s="632">
        <v>36200</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33033</v>
      </c>
      <c r="CS12" s="624"/>
      <c r="CT12" s="624"/>
      <c r="CU12" s="624"/>
      <c r="CV12" s="624"/>
      <c r="CW12" s="624"/>
      <c r="CX12" s="624"/>
      <c r="CY12" s="625"/>
      <c r="CZ12" s="626">
        <v>0.4</v>
      </c>
      <c r="DA12" s="626"/>
      <c r="DB12" s="626"/>
      <c r="DC12" s="626"/>
      <c r="DD12" s="632" t="s">
        <v>108</v>
      </c>
      <c r="DE12" s="624"/>
      <c r="DF12" s="624"/>
      <c r="DG12" s="624"/>
      <c r="DH12" s="624"/>
      <c r="DI12" s="624"/>
      <c r="DJ12" s="624"/>
      <c r="DK12" s="624"/>
      <c r="DL12" s="624"/>
      <c r="DM12" s="624"/>
      <c r="DN12" s="624"/>
      <c r="DO12" s="624"/>
      <c r="DP12" s="625"/>
      <c r="DQ12" s="632">
        <v>30883</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7640</v>
      </c>
      <c r="S13" s="624"/>
      <c r="T13" s="624"/>
      <c r="U13" s="624"/>
      <c r="V13" s="624"/>
      <c r="W13" s="624"/>
      <c r="X13" s="624"/>
      <c r="Y13" s="625"/>
      <c r="Z13" s="626">
        <v>0.1</v>
      </c>
      <c r="AA13" s="626"/>
      <c r="AB13" s="626"/>
      <c r="AC13" s="626"/>
      <c r="AD13" s="627">
        <v>7640</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275554</v>
      </c>
      <c r="BH13" s="624"/>
      <c r="BI13" s="624"/>
      <c r="BJ13" s="624"/>
      <c r="BK13" s="624"/>
      <c r="BL13" s="624"/>
      <c r="BM13" s="624"/>
      <c r="BN13" s="625"/>
      <c r="BO13" s="626">
        <v>60.9</v>
      </c>
      <c r="BP13" s="626"/>
      <c r="BQ13" s="626"/>
      <c r="BR13" s="626"/>
      <c r="BS13" s="632">
        <v>36200</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843575</v>
      </c>
      <c r="CS13" s="624"/>
      <c r="CT13" s="624"/>
      <c r="CU13" s="624"/>
      <c r="CV13" s="624"/>
      <c r="CW13" s="624"/>
      <c r="CX13" s="624"/>
      <c r="CY13" s="625"/>
      <c r="CZ13" s="626">
        <v>11.4</v>
      </c>
      <c r="DA13" s="626"/>
      <c r="DB13" s="626"/>
      <c r="DC13" s="626"/>
      <c r="DD13" s="632">
        <v>621759</v>
      </c>
      <c r="DE13" s="624"/>
      <c r="DF13" s="624"/>
      <c r="DG13" s="624"/>
      <c r="DH13" s="624"/>
      <c r="DI13" s="624"/>
      <c r="DJ13" s="624"/>
      <c r="DK13" s="624"/>
      <c r="DL13" s="624"/>
      <c r="DM13" s="624"/>
      <c r="DN13" s="624"/>
      <c r="DO13" s="624"/>
      <c r="DP13" s="625"/>
      <c r="DQ13" s="632">
        <v>271258</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14151</v>
      </c>
      <c r="BH14" s="624"/>
      <c r="BI14" s="624"/>
      <c r="BJ14" s="624"/>
      <c r="BK14" s="624"/>
      <c r="BL14" s="624"/>
      <c r="BM14" s="624"/>
      <c r="BN14" s="625"/>
      <c r="BO14" s="626">
        <v>3.1</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223439</v>
      </c>
      <c r="CS14" s="624"/>
      <c r="CT14" s="624"/>
      <c r="CU14" s="624"/>
      <c r="CV14" s="624"/>
      <c r="CW14" s="624"/>
      <c r="CX14" s="624"/>
      <c r="CY14" s="625"/>
      <c r="CZ14" s="626">
        <v>3</v>
      </c>
      <c r="DA14" s="626"/>
      <c r="DB14" s="626"/>
      <c r="DC14" s="626"/>
      <c r="DD14" s="632">
        <v>8161</v>
      </c>
      <c r="DE14" s="624"/>
      <c r="DF14" s="624"/>
      <c r="DG14" s="624"/>
      <c r="DH14" s="624"/>
      <c r="DI14" s="624"/>
      <c r="DJ14" s="624"/>
      <c r="DK14" s="624"/>
      <c r="DL14" s="624"/>
      <c r="DM14" s="624"/>
      <c r="DN14" s="624"/>
      <c r="DO14" s="624"/>
      <c r="DP14" s="625"/>
      <c r="DQ14" s="632">
        <v>194650</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831</v>
      </c>
      <c r="S15" s="624"/>
      <c r="T15" s="624"/>
      <c r="U15" s="624"/>
      <c r="V15" s="624"/>
      <c r="W15" s="624"/>
      <c r="X15" s="624"/>
      <c r="Y15" s="625"/>
      <c r="Z15" s="626">
        <v>0</v>
      </c>
      <c r="AA15" s="626"/>
      <c r="AB15" s="626"/>
      <c r="AC15" s="626"/>
      <c r="AD15" s="627">
        <v>831</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18588</v>
      </c>
      <c r="BH15" s="624"/>
      <c r="BI15" s="624"/>
      <c r="BJ15" s="624"/>
      <c r="BK15" s="624"/>
      <c r="BL15" s="624"/>
      <c r="BM15" s="624"/>
      <c r="BN15" s="625"/>
      <c r="BO15" s="626">
        <v>4.0999999999999996</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454073</v>
      </c>
      <c r="CS15" s="624"/>
      <c r="CT15" s="624"/>
      <c r="CU15" s="624"/>
      <c r="CV15" s="624"/>
      <c r="CW15" s="624"/>
      <c r="CX15" s="624"/>
      <c r="CY15" s="625"/>
      <c r="CZ15" s="626">
        <v>6.1</v>
      </c>
      <c r="DA15" s="626"/>
      <c r="DB15" s="626"/>
      <c r="DC15" s="626"/>
      <c r="DD15" s="632">
        <v>4703</v>
      </c>
      <c r="DE15" s="624"/>
      <c r="DF15" s="624"/>
      <c r="DG15" s="624"/>
      <c r="DH15" s="624"/>
      <c r="DI15" s="624"/>
      <c r="DJ15" s="624"/>
      <c r="DK15" s="624"/>
      <c r="DL15" s="624"/>
      <c r="DM15" s="624"/>
      <c r="DN15" s="624"/>
      <c r="DO15" s="624"/>
      <c r="DP15" s="625"/>
      <c r="DQ15" s="632">
        <v>364782</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3737936</v>
      </c>
      <c r="S16" s="624"/>
      <c r="T16" s="624"/>
      <c r="U16" s="624"/>
      <c r="V16" s="624"/>
      <c r="W16" s="624"/>
      <c r="X16" s="624"/>
      <c r="Y16" s="625"/>
      <c r="Z16" s="626">
        <v>48.9</v>
      </c>
      <c r="AA16" s="626"/>
      <c r="AB16" s="626"/>
      <c r="AC16" s="626"/>
      <c r="AD16" s="627">
        <v>3299320</v>
      </c>
      <c r="AE16" s="627"/>
      <c r="AF16" s="627"/>
      <c r="AG16" s="627"/>
      <c r="AH16" s="627"/>
      <c r="AI16" s="627"/>
      <c r="AJ16" s="627"/>
      <c r="AK16" s="627"/>
      <c r="AL16" s="628">
        <v>83.8</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176593</v>
      </c>
      <c r="CS16" s="624"/>
      <c r="CT16" s="624"/>
      <c r="CU16" s="624"/>
      <c r="CV16" s="624"/>
      <c r="CW16" s="624"/>
      <c r="CX16" s="624"/>
      <c r="CY16" s="625"/>
      <c r="CZ16" s="626">
        <v>2.4</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3299320</v>
      </c>
      <c r="S17" s="624"/>
      <c r="T17" s="624"/>
      <c r="U17" s="624"/>
      <c r="V17" s="624"/>
      <c r="W17" s="624"/>
      <c r="X17" s="624"/>
      <c r="Y17" s="625"/>
      <c r="Z17" s="626">
        <v>43.2</v>
      </c>
      <c r="AA17" s="626"/>
      <c r="AB17" s="626"/>
      <c r="AC17" s="626"/>
      <c r="AD17" s="627">
        <v>3299320</v>
      </c>
      <c r="AE17" s="627"/>
      <c r="AF17" s="627"/>
      <c r="AG17" s="627"/>
      <c r="AH17" s="627"/>
      <c r="AI17" s="627"/>
      <c r="AJ17" s="627"/>
      <c r="AK17" s="627"/>
      <c r="AL17" s="628">
        <v>83.8</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1487672</v>
      </c>
      <c r="CS17" s="624"/>
      <c r="CT17" s="624"/>
      <c r="CU17" s="624"/>
      <c r="CV17" s="624"/>
      <c r="CW17" s="624"/>
      <c r="CX17" s="624"/>
      <c r="CY17" s="625"/>
      <c r="CZ17" s="626">
        <v>20.100000000000001</v>
      </c>
      <c r="DA17" s="626"/>
      <c r="DB17" s="626"/>
      <c r="DC17" s="626"/>
      <c r="DD17" s="632" t="s">
        <v>108</v>
      </c>
      <c r="DE17" s="624"/>
      <c r="DF17" s="624"/>
      <c r="DG17" s="624"/>
      <c r="DH17" s="624"/>
      <c r="DI17" s="624"/>
      <c r="DJ17" s="624"/>
      <c r="DK17" s="624"/>
      <c r="DL17" s="624"/>
      <c r="DM17" s="624"/>
      <c r="DN17" s="624"/>
      <c r="DO17" s="624"/>
      <c r="DP17" s="625"/>
      <c r="DQ17" s="632">
        <v>1425039</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438616</v>
      </c>
      <c r="S18" s="624"/>
      <c r="T18" s="624"/>
      <c r="U18" s="624"/>
      <c r="V18" s="624"/>
      <c r="W18" s="624"/>
      <c r="X18" s="624"/>
      <c r="Y18" s="625"/>
      <c r="Z18" s="626">
        <v>5.7</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771</v>
      </c>
      <c r="BH19" s="624"/>
      <c r="BI19" s="624"/>
      <c r="BJ19" s="624"/>
      <c r="BK19" s="624"/>
      <c r="BL19" s="624"/>
      <c r="BM19" s="624"/>
      <c r="BN19" s="625"/>
      <c r="BO19" s="626">
        <v>0.2</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4361146</v>
      </c>
      <c r="S20" s="624"/>
      <c r="T20" s="624"/>
      <c r="U20" s="624"/>
      <c r="V20" s="624"/>
      <c r="W20" s="624"/>
      <c r="X20" s="624"/>
      <c r="Y20" s="625"/>
      <c r="Z20" s="626">
        <v>57.1</v>
      </c>
      <c r="AA20" s="626"/>
      <c r="AB20" s="626"/>
      <c r="AC20" s="626"/>
      <c r="AD20" s="627">
        <v>3922530</v>
      </c>
      <c r="AE20" s="627"/>
      <c r="AF20" s="627"/>
      <c r="AG20" s="627"/>
      <c r="AH20" s="627"/>
      <c r="AI20" s="627"/>
      <c r="AJ20" s="627"/>
      <c r="AK20" s="627"/>
      <c r="AL20" s="628">
        <v>99.6</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771</v>
      </c>
      <c r="BH20" s="624"/>
      <c r="BI20" s="624"/>
      <c r="BJ20" s="624"/>
      <c r="BK20" s="624"/>
      <c r="BL20" s="624"/>
      <c r="BM20" s="624"/>
      <c r="BN20" s="625"/>
      <c r="BO20" s="626">
        <v>0.2</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7414274</v>
      </c>
      <c r="CS20" s="624"/>
      <c r="CT20" s="624"/>
      <c r="CU20" s="624"/>
      <c r="CV20" s="624"/>
      <c r="CW20" s="624"/>
      <c r="CX20" s="624"/>
      <c r="CY20" s="625"/>
      <c r="CZ20" s="626">
        <v>100</v>
      </c>
      <c r="DA20" s="626"/>
      <c r="DB20" s="626"/>
      <c r="DC20" s="626"/>
      <c r="DD20" s="632">
        <v>1669039</v>
      </c>
      <c r="DE20" s="624"/>
      <c r="DF20" s="624"/>
      <c r="DG20" s="624"/>
      <c r="DH20" s="624"/>
      <c r="DI20" s="624"/>
      <c r="DJ20" s="624"/>
      <c r="DK20" s="624"/>
      <c r="DL20" s="624"/>
      <c r="DM20" s="624"/>
      <c r="DN20" s="624"/>
      <c r="DO20" s="624"/>
      <c r="DP20" s="625"/>
      <c r="DQ20" s="632">
        <v>4632479</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643</v>
      </c>
      <c r="S21" s="624"/>
      <c r="T21" s="624"/>
      <c r="U21" s="624"/>
      <c r="V21" s="624"/>
      <c r="W21" s="624"/>
      <c r="X21" s="624"/>
      <c r="Y21" s="625"/>
      <c r="Z21" s="626">
        <v>0</v>
      </c>
      <c r="AA21" s="626"/>
      <c r="AB21" s="626"/>
      <c r="AC21" s="626"/>
      <c r="AD21" s="627">
        <v>643</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771</v>
      </c>
      <c r="BH21" s="624"/>
      <c r="BI21" s="624"/>
      <c r="BJ21" s="624"/>
      <c r="BK21" s="624"/>
      <c r="BL21" s="624"/>
      <c r="BM21" s="624"/>
      <c r="BN21" s="625"/>
      <c r="BO21" s="626">
        <v>0.2</v>
      </c>
      <c r="BP21" s="626"/>
      <c r="BQ21" s="626"/>
      <c r="BR21" s="626"/>
      <c r="BS21" s="632" t="s">
        <v>108</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40700</v>
      </c>
      <c r="S22" s="624"/>
      <c r="T22" s="624"/>
      <c r="U22" s="624"/>
      <c r="V22" s="624"/>
      <c r="W22" s="624"/>
      <c r="X22" s="624"/>
      <c r="Y22" s="625"/>
      <c r="Z22" s="626">
        <v>0.5</v>
      </c>
      <c r="AA22" s="626"/>
      <c r="AB22" s="626"/>
      <c r="AC22" s="626"/>
      <c r="AD22" s="627">
        <v>2653</v>
      </c>
      <c r="AE22" s="627"/>
      <c r="AF22" s="627"/>
      <c r="AG22" s="627"/>
      <c r="AH22" s="627"/>
      <c r="AI22" s="627"/>
      <c r="AJ22" s="627"/>
      <c r="AK22" s="627"/>
      <c r="AL22" s="628">
        <v>0.1</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65625</v>
      </c>
      <c r="S23" s="624"/>
      <c r="T23" s="624"/>
      <c r="U23" s="624"/>
      <c r="V23" s="624"/>
      <c r="W23" s="624"/>
      <c r="X23" s="624"/>
      <c r="Y23" s="625"/>
      <c r="Z23" s="626">
        <v>0.9</v>
      </c>
      <c r="AA23" s="626"/>
      <c r="AB23" s="626"/>
      <c r="AC23" s="626"/>
      <c r="AD23" s="627">
        <v>3936</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8" t="s">
        <v>266</v>
      </c>
      <c r="DM23" s="649"/>
      <c r="DN23" s="649"/>
      <c r="DO23" s="649"/>
      <c r="DP23" s="649"/>
      <c r="DQ23" s="649"/>
      <c r="DR23" s="649"/>
      <c r="DS23" s="649"/>
      <c r="DT23" s="649"/>
      <c r="DU23" s="649"/>
      <c r="DV23" s="650"/>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10887</v>
      </c>
      <c r="S24" s="624"/>
      <c r="T24" s="624"/>
      <c r="U24" s="624"/>
      <c r="V24" s="624"/>
      <c r="W24" s="624"/>
      <c r="X24" s="624"/>
      <c r="Y24" s="625"/>
      <c r="Z24" s="626">
        <v>0.1</v>
      </c>
      <c r="AA24" s="626"/>
      <c r="AB24" s="626"/>
      <c r="AC24" s="626"/>
      <c r="AD24" s="627">
        <v>16</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2770025</v>
      </c>
      <c r="CS24" s="613"/>
      <c r="CT24" s="613"/>
      <c r="CU24" s="613"/>
      <c r="CV24" s="613"/>
      <c r="CW24" s="613"/>
      <c r="CX24" s="613"/>
      <c r="CY24" s="614"/>
      <c r="CZ24" s="652">
        <v>37.4</v>
      </c>
      <c r="DA24" s="653"/>
      <c r="DB24" s="653"/>
      <c r="DC24" s="654"/>
      <c r="DD24" s="651">
        <v>2330234</v>
      </c>
      <c r="DE24" s="613"/>
      <c r="DF24" s="613"/>
      <c r="DG24" s="613"/>
      <c r="DH24" s="613"/>
      <c r="DI24" s="613"/>
      <c r="DJ24" s="613"/>
      <c r="DK24" s="614"/>
      <c r="DL24" s="651">
        <v>2180749</v>
      </c>
      <c r="DM24" s="613"/>
      <c r="DN24" s="613"/>
      <c r="DO24" s="613"/>
      <c r="DP24" s="613"/>
      <c r="DQ24" s="613"/>
      <c r="DR24" s="613"/>
      <c r="DS24" s="613"/>
      <c r="DT24" s="613"/>
      <c r="DU24" s="613"/>
      <c r="DV24" s="614"/>
      <c r="DW24" s="617">
        <v>52.8</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734747</v>
      </c>
      <c r="S25" s="624"/>
      <c r="T25" s="624"/>
      <c r="U25" s="624"/>
      <c r="V25" s="624"/>
      <c r="W25" s="624"/>
      <c r="X25" s="624"/>
      <c r="Y25" s="625"/>
      <c r="Z25" s="626">
        <v>9.6</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751152</v>
      </c>
      <c r="CS25" s="643"/>
      <c r="CT25" s="643"/>
      <c r="CU25" s="643"/>
      <c r="CV25" s="643"/>
      <c r="CW25" s="643"/>
      <c r="CX25" s="643"/>
      <c r="CY25" s="644"/>
      <c r="CZ25" s="657">
        <v>10.1</v>
      </c>
      <c r="DA25" s="658"/>
      <c r="DB25" s="658"/>
      <c r="DC25" s="659"/>
      <c r="DD25" s="632">
        <v>706978</v>
      </c>
      <c r="DE25" s="643"/>
      <c r="DF25" s="643"/>
      <c r="DG25" s="643"/>
      <c r="DH25" s="643"/>
      <c r="DI25" s="643"/>
      <c r="DJ25" s="643"/>
      <c r="DK25" s="644"/>
      <c r="DL25" s="632">
        <v>687058</v>
      </c>
      <c r="DM25" s="643"/>
      <c r="DN25" s="643"/>
      <c r="DO25" s="643"/>
      <c r="DP25" s="643"/>
      <c r="DQ25" s="643"/>
      <c r="DR25" s="643"/>
      <c r="DS25" s="643"/>
      <c r="DT25" s="643"/>
      <c r="DU25" s="643"/>
      <c r="DV25" s="644"/>
      <c r="DW25" s="628">
        <v>16.600000000000001</v>
      </c>
      <c r="DX25" s="655"/>
      <c r="DY25" s="655"/>
      <c r="DZ25" s="655"/>
      <c r="EA25" s="655"/>
      <c r="EB25" s="655"/>
      <c r="EC25" s="656"/>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457028</v>
      </c>
      <c r="CS26" s="624"/>
      <c r="CT26" s="624"/>
      <c r="CU26" s="624"/>
      <c r="CV26" s="624"/>
      <c r="CW26" s="624"/>
      <c r="CX26" s="624"/>
      <c r="CY26" s="625"/>
      <c r="CZ26" s="657">
        <v>6.2</v>
      </c>
      <c r="DA26" s="658"/>
      <c r="DB26" s="658"/>
      <c r="DC26" s="659"/>
      <c r="DD26" s="632">
        <v>429997</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5"/>
      <c r="DY26" s="655"/>
      <c r="DZ26" s="655"/>
      <c r="EA26" s="655"/>
      <c r="EB26" s="655"/>
      <c r="EC26" s="656"/>
    </row>
    <row r="27" spans="2:133" ht="11.25" customHeight="1" x14ac:dyDescent="0.15">
      <c r="B27" s="620" t="s">
        <v>277</v>
      </c>
      <c r="C27" s="621"/>
      <c r="D27" s="621"/>
      <c r="E27" s="621"/>
      <c r="F27" s="621"/>
      <c r="G27" s="621"/>
      <c r="H27" s="621"/>
      <c r="I27" s="621"/>
      <c r="J27" s="621"/>
      <c r="K27" s="621"/>
      <c r="L27" s="621"/>
      <c r="M27" s="621"/>
      <c r="N27" s="621"/>
      <c r="O27" s="621"/>
      <c r="P27" s="621"/>
      <c r="Q27" s="622"/>
      <c r="R27" s="623">
        <v>487444</v>
      </c>
      <c r="S27" s="624"/>
      <c r="T27" s="624"/>
      <c r="U27" s="624"/>
      <c r="V27" s="624"/>
      <c r="W27" s="624"/>
      <c r="X27" s="624"/>
      <c r="Y27" s="625"/>
      <c r="Z27" s="626">
        <v>6.4</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452685</v>
      </c>
      <c r="BH27" s="624"/>
      <c r="BI27" s="624"/>
      <c r="BJ27" s="624"/>
      <c r="BK27" s="624"/>
      <c r="BL27" s="624"/>
      <c r="BM27" s="624"/>
      <c r="BN27" s="625"/>
      <c r="BO27" s="626">
        <v>100</v>
      </c>
      <c r="BP27" s="626"/>
      <c r="BQ27" s="626"/>
      <c r="BR27" s="626"/>
      <c r="BS27" s="632">
        <v>37723</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531201</v>
      </c>
      <c r="CS27" s="643"/>
      <c r="CT27" s="643"/>
      <c r="CU27" s="643"/>
      <c r="CV27" s="643"/>
      <c r="CW27" s="643"/>
      <c r="CX27" s="643"/>
      <c r="CY27" s="644"/>
      <c r="CZ27" s="657">
        <v>7.2</v>
      </c>
      <c r="DA27" s="658"/>
      <c r="DB27" s="658"/>
      <c r="DC27" s="659"/>
      <c r="DD27" s="632">
        <v>198217</v>
      </c>
      <c r="DE27" s="643"/>
      <c r="DF27" s="643"/>
      <c r="DG27" s="643"/>
      <c r="DH27" s="643"/>
      <c r="DI27" s="643"/>
      <c r="DJ27" s="643"/>
      <c r="DK27" s="644"/>
      <c r="DL27" s="632">
        <v>196552</v>
      </c>
      <c r="DM27" s="643"/>
      <c r="DN27" s="643"/>
      <c r="DO27" s="643"/>
      <c r="DP27" s="643"/>
      <c r="DQ27" s="643"/>
      <c r="DR27" s="643"/>
      <c r="DS27" s="643"/>
      <c r="DT27" s="643"/>
      <c r="DU27" s="643"/>
      <c r="DV27" s="644"/>
      <c r="DW27" s="628">
        <v>4.8</v>
      </c>
      <c r="DX27" s="655"/>
      <c r="DY27" s="655"/>
      <c r="DZ27" s="655"/>
      <c r="EA27" s="655"/>
      <c r="EB27" s="655"/>
      <c r="EC27" s="656"/>
    </row>
    <row r="28" spans="2:133" ht="11.25" customHeight="1" x14ac:dyDescent="0.15">
      <c r="B28" s="620" t="s">
        <v>280</v>
      </c>
      <c r="C28" s="621"/>
      <c r="D28" s="621"/>
      <c r="E28" s="621"/>
      <c r="F28" s="621"/>
      <c r="G28" s="621"/>
      <c r="H28" s="621"/>
      <c r="I28" s="621"/>
      <c r="J28" s="621"/>
      <c r="K28" s="621"/>
      <c r="L28" s="621"/>
      <c r="M28" s="621"/>
      <c r="N28" s="621"/>
      <c r="O28" s="621"/>
      <c r="P28" s="621"/>
      <c r="Q28" s="622"/>
      <c r="R28" s="623">
        <v>38535</v>
      </c>
      <c r="S28" s="624"/>
      <c r="T28" s="624"/>
      <c r="U28" s="624"/>
      <c r="V28" s="624"/>
      <c r="W28" s="624"/>
      <c r="X28" s="624"/>
      <c r="Y28" s="625"/>
      <c r="Z28" s="626">
        <v>0.5</v>
      </c>
      <c r="AA28" s="626"/>
      <c r="AB28" s="626"/>
      <c r="AC28" s="626"/>
      <c r="AD28" s="627">
        <v>3409</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1487672</v>
      </c>
      <c r="CS28" s="624"/>
      <c r="CT28" s="624"/>
      <c r="CU28" s="624"/>
      <c r="CV28" s="624"/>
      <c r="CW28" s="624"/>
      <c r="CX28" s="624"/>
      <c r="CY28" s="625"/>
      <c r="CZ28" s="657">
        <v>20.100000000000001</v>
      </c>
      <c r="DA28" s="658"/>
      <c r="DB28" s="658"/>
      <c r="DC28" s="659"/>
      <c r="DD28" s="632">
        <v>1425039</v>
      </c>
      <c r="DE28" s="624"/>
      <c r="DF28" s="624"/>
      <c r="DG28" s="624"/>
      <c r="DH28" s="624"/>
      <c r="DI28" s="624"/>
      <c r="DJ28" s="624"/>
      <c r="DK28" s="625"/>
      <c r="DL28" s="632">
        <v>1297139</v>
      </c>
      <c r="DM28" s="624"/>
      <c r="DN28" s="624"/>
      <c r="DO28" s="624"/>
      <c r="DP28" s="624"/>
      <c r="DQ28" s="624"/>
      <c r="DR28" s="624"/>
      <c r="DS28" s="624"/>
      <c r="DT28" s="624"/>
      <c r="DU28" s="624"/>
      <c r="DV28" s="625"/>
      <c r="DW28" s="628">
        <v>31.4</v>
      </c>
      <c r="DX28" s="655"/>
      <c r="DY28" s="655"/>
      <c r="DZ28" s="655"/>
      <c r="EA28" s="655"/>
      <c r="EB28" s="655"/>
      <c r="EC28" s="656"/>
    </row>
    <row r="29" spans="2:133" ht="11.25" customHeight="1" x14ac:dyDescent="0.15">
      <c r="B29" s="620" t="s">
        <v>282</v>
      </c>
      <c r="C29" s="621"/>
      <c r="D29" s="621"/>
      <c r="E29" s="621"/>
      <c r="F29" s="621"/>
      <c r="G29" s="621"/>
      <c r="H29" s="621"/>
      <c r="I29" s="621"/>
      <c r="J29" s="621"/>
      <c r="K29" s="621"/>
      <c r="L29" s="621"/>
      <c r="M29" s="621"/>
      <c r="N29" s="621"/>
      <c r="O29" s="621"/>
      <c r="P29" s="621"/>
      <c r="Q29" s="622"/>
      <c r="R29" s="623">
        <v>2961</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1487622</v>
      </c>
      <c r="CS29" s="643"/>
      <c r="CT29" s="643"/>
      <c r="CU29" s="643"/>
      <c r="CV29" s="643"/>
      <c r="CW29" s="643"/>
      <c r="CX29" s="643"/>
      <c r="CY29" s="644"/>
      <c r="CZ29" s="657">
        <v>20.100000000000001</v>
      </c>
      <c r="DA29" s="658"/>
      <c r="DB29" s="658"/>
      <c r="DC29" s="659"/>
      <c r="DD29" s="632">
        <v>1424989</v>
      </c>
      <c r="DE29" s="643"/>
      <c r="DF29" s="643"/>
      <c r="DG29" s="643"/>
      <c r="DH29" s="643"/>
      <c r="DI29" s="643"/>
      <c r="DJ29" s="643"/>
      <c r="DK29" s="644"/>
      <c r="DL29" s="632">
        <v>1297089</v>
      </c>
      <c r="DM29" s="643"/>
      <c r="DN29" s="643"/>
      <c r="DO29" s="643"/>
      <c r="DP29" s="643"/>
      <c r="DQ29" s="643"/>
      <c r="DR29" s="643"/>
      <c r="DS29" s="643"/>
      <c r="DT29" s="643"/>
      <c r="DU29" s="643"/>
      <c r="DV29" s="644"/>
      <c r="DW29" s="628">
        <v>31.4</v>
      </c>
      <c r="DX29" s="655"/>
      <c r="DY29" s="655"/>
      <c r="DZ29" s="655"/>
      <c r="EA29" s="655"/>
      <c r="EB29" s="655"/>
      <c r="EC29" s="656"/>
    </row>
    <row r="30" spans="2:133" ht="11.25" customHeight="1" x14ac:dyDescent="0.15">
      <c r="B30" s="620" t="s">
        <v>287</v>
      </c>
      <c r="C30" s="621"/>
      <c r="D30" s="621"/>
      <c r="E30" s="621"/>
      <c r="F30" s="621"/>
      <c r="G30" s="621"/>
      <c r="H30" s="621"/>
      <c r="I30" s="621"/>
      <c r="J30" s="621"/>
      <c r="K30" s="621"/>
      <c r="L30" s="621"/>
      <c r="M30" s="621"/>
      <c r="N30" s="621"/>
      <c r="O30" s="621"/>
      <c r="P30" s="621"/>
      <c r="Q30" s="622"/>
      <c r="R30" s="623">
        <v>49204</v>
      </c>
      <c r="S30" s="624"/>
      <c r="T30" s="624"/>
      <c r="U30" s="624"/>
      <c r="V30" s="624"/>
      <c r="W30" s="624"/>
      <c r="X30" s="624"/>
      <c r="Y30" s="625"/>
      <c r="Z30" s="626">
        <v>0.6</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98.5</v>
      </c>
      <c r="BH30" s="682"/>
      <c r="BI30" s="682"/>
      <c r="BJ30" s="682"/>
      <c r="BK30" s="682"/>
      <c r="BL30" s="682"/>
      <c r="BM30" s="618">
        <v>94.7</v>
      </c>
      <c r="BN30" s="682"/>
      <c r="BO30" s="682"/>
      <c r="BP30" s="682"/>
      <c r="BQ30" s="683"/>
      <c r="BR30" s="681">
        <v>98.7</v>
      </c>
      <c r="BS30" s="682"/>
      <c r="BT30" s="682"/>
      <c r="BU30" s="682"/>
      <c r="BV30" s="682"/>
      <c r="BW30" s="682"/>
      <c r="BX30" s="618">
        <v>94.7</v>
      </c>
      <c r="BY30" s="682"/>
      <c r="BZ30" s="682"/>
      <c r="CA30" s="682"/>
      <c r="CB30" s="683"/>
      <c r="CD30" s="686"/>
      <c r="CE30" s="687"/>
      <c r="CF30" s="637" t="s">
        <v>290</v>
      </c>
      <c r="CG30" s="638"/>
      <c r="CH30" s="638"/>
      <c r="CI30" s="638"/>
      <c r="CJ30" s="638"/>
      <c r="CK30" s="638"/>
      <c r="CL30" s="638"/>
      <c r="CM30" s="638"/>
      <c r="CN30" s="638"/>
      <c r="CO30" s="638"/>
      <c r="CP30" s="638"/>
      <c r="CQ30" s="639"/>
      <c r="CR30" s="623">
        <v>1371087</v>
      </c>
      <c r="CS30" s="624"/>
      <c r="CT30" s="624"/>
      <c r="CU30" s="624"/>
      <c r="CV30" s="624"/>
      <c r="CW30" s="624"/>
      <c r="CX30" s="624"/>
      <c r="CY30" s="625"/>
      <c r="CZ30" s="657">
        <v>18.5</v>
      </c>
      <c r="DA30" s="658"/>
      <c r="DB30" s="658"/>
      <c r="DC30" s="659"/>
      <c r="DD30" s="632">
        <v>1314762</v>
      </c>
      <c r="DE30" s="624"/>
      <c r="DF30" s="624"/>
      <c r="DG30" s="624"/>
      <c r="DH30" s="624"/>
      <c r="DI30" s="624"/>
      <c r="DJ30" s="624"/>
      <c r="DK30" s="625"/>
      <c r="DL30" s="632">
        <v>1186862</v>
      </c>
      <c r="DM30" s="624"/>
      <c r="DN30" s="624"/>
      <c r="DO30" s="624"/>
      <c r="DP30" s="624"/>
      <c r="DQ30" s="624"/>
      <c r="DR30" s="624"/>
      <c r="DS30" s="624"/>
      <c r="DT30" s="624"/>
      <c r="DU30" s="624"/>
      <c r="DV30" s="625"/>
      <c r="DW30" s="628">
        <v>28.7</v>
      </c>
      <c r="DX30" s="655"/>
      <c r="DY30" s="655"/>
      <c r="DZ30" s="655"/>
      <c r="EA30" s="655"/>
      <c r="EB30" s="655"/>
      <c r="EC30" s="656"/>
    </row>
    <row r="31" spans="2:133" ht="11.25" customHeight="1" x14ac:dyDescent="0.15">
      <c r="B31" s="620" t="s">
        <v>291</v>
      </c>
      <c r="C31" s="621"/>
      <c r="D31" s="621"/>
      <c r="E31" s="621"/>
      <c r="F31" s="621"/>
      <c r="G31" s="621"/>
      <c r="H31" s="621"/>
      <c r="I31" s="621"/>
      <c r="J31" s="621"/>
      <c r="K31" s="621"/>
      <c r="L31" s="621"/>
      <c r="M31" s="621"/>
      <c r="N31" s="621"/>
      <c r="O31" s="621"/>
      <c r="P31" s="621"/>
      <c r="Q31" s="622"/>
      <c r="R31" s="623">
        <v>302388</v>
      </c>
      <c r="S31" s="624"/>
      <c r="T31" s="624"/>
      <c r="U31" s="624"/>
      <c r="V31" s="624"/>
      <c r="W31" s="624"/>
      <c r="X31" s="624"/>
      <c r="Y31" s="625"/>
      <c r="Z31" s="626">
        <v>4</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98.8</v>
      </c>
      <c r="BH31" s="643"/>
      <c r="BI31" s="643"/>
      <c r="BJ31" s="643"/>
      <c r="BK31" s="643"/>
      <c r="BL31" s="643"/>
      <c r="BM31" s="629">
        <v>96.3</v>
      </c>
      <c r="BN31" s="679"/>
      <c r="BO31" s="679"/>
      <c r="BP31" s="679"/>
      <c r="BQ31" s="680"/>
      <c r="BR31" s="678">
        <v>99.2</v>
      </c>
      <c r="BS31" s="643"/>
      <c r="BT31" s="643"/>
      <c r="BU31" s="643"/>
      <c r="BV31" s="643"/>
      <c r="BW31" s="643"/>
      <c r="BX31" s="629">
        <v>96</v>
      </c>
      <c r="BY31" s="679"/>
      <c r="BZ31" s="679"/>
      <c r="CA31" s="679"/>
      <c r="CB31" s="680"/>
      <c r="CD31" s="686"/>
      <c r="CE31" s="687"/>
      <c r="CF31" s="637" t="s">
        <v>294</v>
      </c>
      <c r="CG31" s="638"/>
      <c r="CH31" s="638"/>
      <c r="CI31" s="638"/>
      <c r="CJ31" s="638"/>
      <c r="CK31" s="638"/>
      <c r="CL31" s="638"/>
      <c r="CM31" s="638"/>
      <c r="CN31" s="638"/>
      <c r="CO31" s="638"/>
      <c r="CP31" s="638"/>
      <c r="CQ31" s="639"/>
      <c r="CR31" s="623">
        <v>116535</v>
      </c>
      <c r="CS31" s="643"/>
      <c r="CT31" s="643"/>
      <c r="CU31" s="643"/>
      <c r="CV31" s="643"/>
      <c r="CW31" s="643"/>
      <c r="CX31" s="643"/>
      <c r="CY31" s="644"/>
      <c r="CZ31" s="657">
        <v>1.6</v>
      </c>
      <c r="DA31" s="658"/>
      <c r="DB31" s="658"/>
      <c r="DC31" s="659"/>
      <c r="DD31" s="632">
        <v>110227</v>
      </c>
      <c r="DE31" s="643"/>
      <c r="DF31" s="643"/>
      <c r="DG31" s="643"/>
      <c r="DH31" s="643"/>
      <c r="DI31" s="643"/>
      <c r="DJ31" s="643"/>
      <c r="DK31" s="644"/>
      <c r="DL31" s="632">
        <v>110227</v>
      </c>
      <c r="DM31" s="643"/>
      <c r="DN31" s="643"/>
      <c r="DO31" s="643"/>
      <c r="DP31" s="643"/>
      <c r="DQ31" s="643"/>
      <c r="DR31" s="643"/>
      <c r="DS31" s="643"/>
      <c r="DT31" s="643"/>
      <c r="DU31" s="643"/>
      <c r="DV31" s="644"/>
      <c r="DW31" s="628">
        <v>2.7</v>
      </c>
      <c r="DX31" s="655"/>
      <c r="DY31" s="655"/>
      <c r="DZ31" s="655"/>
      <c r="EA31" s="655"/>
      <c r="EB31" s="655"/>
      <c r="EC31" s="656"/>
    </row>
    <row r="32" spans="2:133" ht="11.25" customHeight="1" x14ac:dyDescent="0.15">
      <c r="B32" s="620" t="s">
        <v>295</v>
      </c>
      <c r="C32" s="621"/>
      <c r="D32" s="621"/>
      <c r="E32" s="621"/>
      <c r="F32" s="621"/>
      <c r="G32" s="621"/>
      <c r="H32" s="621"/>
      <c r="I32" s="621"/>
      <c r="J32" s="621"/>
      <c r="K32" s="621"/>
      <c r="L32" s="621"/>
      <c r="M32" s="621"/>
      <c r="N32" s="621"/>
      <c r="O32" s="621"/>
      <c r="P32" s="621"/>
      <c r="Q32" s="622"/>
      <c r="R32" s="623">
        <v>104925</v>
      </c>
      <c r="S32" s="624"/>
      <c r="T32" s="624"/>
      <c r="U32" s="624"/>
      <c r="V32" s="624"/>
      <c r="W32" s="624"/>
      <c r="X32" s="624"/>
      <c r="Y32" s="625"/>
      <c r="Z32" s="626">
        <v>1.4</v>
      </c>
      <c r="AA32" s="626"/>
      <c r="AB32" s="626"/>
      <c r="AC32" s="626"/>
      <c r="AD32" s="627">
        <v>4917</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98.3</v>
      </c>
      <c r="BH32" s="691"/>
      <c r="BI32" s="691"/>
      <c r="BJ32" s="691"/>
      <c r="BK32" s="691"/>
      <c r="BL32" s="691"/>
      <c r="BM32" s="692">
        <v>93.5</v>
      </c>
      <c r="BN32" s="691"/>
      <c r="BO32" s="691"/>
      <c r="BP32" s="691"/>
      <c r="BQ32" s="693"/>
      <c r="BR32" s="690">
        <v>98.3</v>
      </c>
      <c r="BS32" s="691"/>
      <c r="BT32" s="691"/>
      <c r="BU32" s="691"/>
      <c r="BV32" s="691"/>
      <c r="BW32" s="691"/>
      <c r="BX32" s="692">
        <v>93.7</v>
      </c>
      <c r="BY32" s="691"/>
      <c r="BZ32" s="691"/>
      <c r="CA32" s="691"/>
      <c r="CB32" s="693"/>
      <c r="CD32" s="688"/>
      <c r="CE32" s="689"/>
      <c r="CF32" s="637" t="s">
        <v>297</v>
      </c>
      <c r="CG32" s="638"/>
      <c r="CH32" s="638"/>
      <c r="CI32" s="638"/>
      <c r="CJ32" s="638"/>
      <c r="CK32" s="638"/>
      <c r="CL32" s="638"/>
      <c r="CM32" s="638"/>
      <c r="CN32" s="638"/>
      <c r="CO32" s="638"/>
      <c r="CP32" s="638"/>
      <c r="CQ32" s="639"/>
      <c r="CR32" s="623">
        <v>50</v>
      </c>
      <c r="CS32" s="624"/>
      <c r="CT32" s="624"/>
      <c r="CU32" s="624"/>
      <c r="CV32" s="624"/>
      <c r="CW32" s="624"/>
      <c r="CX32" s="624"/>
      <c r="CY32" s="625"/>
      <c r="CZ32" s="657">
        <v>0</v>
      </c>
      <c r="DA32" s="658"/>
      <c r="DB32" s="658"/>
      <c r="DC32" s="659"/>
      <c r="DD32" s="632">
        <v>50</v>
      </c>
      <c r="DE32" s="624"/>
      <c r="DF32" s="624"/>
      <c r="DG32" s="624"/>
      <c r="DH32" s="624"/>
      <c r="DI32" s="624"/>
      <c r="DJ32" s="624"/>
      <c r="DK32" s="625"/>
      <c r="DL32" s="632">
        <v>50</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15">
      <c r="B33" s="620" t="s">
        <v>298</v>
      </c>
      <c r="C33" s="621"/>
      <c r="D33" s="621"/>
      <c r="E33" s="621"/>
      <c r="F33" s="621"/>
      <c r="G33" s="621"/>
      <c r="H33" s="621"/>
      <c r="I33" s="621"/>
      <c r="J33" s="621"/>
      <c r="K33" s="621"/>
      <c r="L33" s="621"/>
      <c r="M33" s="621"/>
      <c r="N33" s="621"/>
      <c r="O33" s="621"/>
      <c r="P33" s="621"/>
      <c r="Q33" s="622"/>
      <c r="R33" s="623">
        <v>1438200</v>
      </c>
      <c r="S33" s="624"/>
      <c r="T33" s="624"/>
      <c r="U33" s="624"/>
      <c r="V33" s="624"/>
      <c r="W33" s="624"/>
      <c r="X33" s="624"/>
      <c r="Y33" s="625"/>
      <c r="Z33" s="626">
        <v>18.8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2798617</v>
      </c>
      <c r="CS33" s="643"/>
      <c r="CT33" s="643"/>
      <c r="CU33" s="643"/>
      <c r="CV33" s="643"/>
      <c r="CW33" s="643"/>
      <c r="CX33" s="643"/>
      <c r="CY33" s="644"/>
      <c r="CZ33" s="657">
        <v>37.700000000000003</v>
      </c>
      <c r="DA33" s="658"/>
      <c r="DB33" s="658"/>
      <c r="DC33" s="659"/>
      <c r="DD33" s="632">
        <v>2185962</v>
      </c>
      <c r="DE33" s="643"/>
      <c r="DF33" s="643"/>
      <c r="DG33" s="643"/>
      <c r="DH33" s="643"/>
      <c r="DI33" s="643"/>
      <c r="DJ33" s="643"/>
      <c r="DK33" s="644"/>
      <c r="DL33" s="632">
        <v>1532195</v>
      </c>
      <c r="DM33" s="643"/>
      <c r="DN33" s="643"/>
      <c r="DO33" s="643"/>
      <c r="DP33" s="643"/>
      <c r="DQ33" s="643"/>
      <c r="DR33" s="643"/>
      <c r="DS33" s="643"/>
      <c r="DT33" s="643"/>
      <c r="DU33" s="643"/>
      <c r="DV33" s="644"/>
      <c r="DW33" s="628">
        <v>37.1</v>
      </c>
      <c r="DX33" s="655"/>
      <c r="DY33" s="655"/>
      <c r="DZ33" s="655"/>
      <c r="EA33" s="655"/>
      <c r="EB33" s="655"/>
      <c r="EC33" s="656"/>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1184089</v>
      </c>
      <c r="CS34" s="624"/>
      <c r="CT34" s="624"/>
      <c r="CU34" s="624"/>
      <c r="CV34" s="624"/>
      <c r="CW34" s="624"/>
      <c r="CX34" s="624"/>
      <c r="CY34" s="625"/>
      <c r="CZ34" s="657">
        <v>16</v>
      </c>
      <c r="DA34" s="658"/>
      <c r="DB34" s="658"/>
      <c r="DC34" s="659"/>
      <c r="DD34" s="632">
        <v>837636</v>
      </c>
      <c r="DE34" s="624"/>
      <c r="DF34" s="624"/>
      <c r="DG34" s="624"/>
      <c r="DH34" s="624"/>
      <c r="DI34" s="624"/>
      <c r="DJ34" s="624"/>
      <c r="DK34" s="625"/>
      <c r="DL34" s="632">
        <v>568937</v>
      </c>
      <c r="DM34" s="624"/>
      <c r="DN34" s="624"/>
      <c r="DO34" s="624"/>
      <c r="DP34" s="624"/>
      <c r="DQ34" s="624"/>
      <c r="DR34" s="624"/>
      <c r="DS34" s="624"/>
      <c r="DT34" s="624"/>
      <c r="DU34" s="624"/>
      <c r="DV34" s="625"/>
      <c r="DW34" s="628">
        <v>13.8</v>
      </c>
      <c r="DX34" s="655"/>
      <c r="DY34" s="655"/>
      <c r="DZ34" s="655"/>
      <c r="EA34" s="655"/>
      <c r="EB34" s="655"/>
      <c r="EC34" s="656"/>
    </row>
    <row r="35" spans="2:133" ht="11.25" customHeight="1" x14ac:dyDescent="0.15">
      <c r="B35" s="620" t="s">
        <v>304</v>
      </c>
      <c r="C35" s="621"/>
      <c r="D35" s="621"/>
      <c r="E35" s="621"/>
      <c r="F35" s="621"/>
      <c r="G35" s="621"/>
      <c r="H35" s="621"/>
      <c r="I35" s="621"/>
      <c r="J35" s="621"/>
      <c r="K35" s="621"/>
      <c r="L35" s="621"/>
      <c r="M35" s="621"/>
      <c r="N35" s="621"/>
      <c r="O35" s="621"/>
      <c r="P35" s="621"/>
      <c r="Q35" s="622"/>
      <c r="R35" s="623">
        <v>193500</v>
      </c>
      <c r="S35" s="624"/>
      <c r="T35" s="624"/>
      <c r="U35" s="624"/>
      <c r="V35" s="624"/>
      <c r="W35" s="624"/>
      <c r="X35" s="624"/>
      <c r="Y35" s="625"/>
      <c r="Z35" s="626">
        <v>2.5</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629725</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t="s">
        <v>213</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115408</v>
      </c>
      <c r="CS35" s="643"/>
      <c r="CT35" s="643"/>
      <c r="CU35" s="643"/>
      <c r="CV35" s="643"/>
      <c r="CW35" s="643"/>
      <c r="CX35" s="643"/>
      <c r="CY35" s="644"/>
      <c r="CZ35" s="657">
        <v>1.6</v>
      </c>
      <c r="DA35" s="658"/>
      <c r="DB35" s="658"/>
      <c r="DC35" s="659"/>
      <c r="DD35" s="632">
        <v>114000</v>
      </c>
      <c r="DE35" s="643"/>
      <c r="DF35" s="643"/>
      <c r="DG35" s="643"/>
      <c r="DH35" s="643"/>
      <c r="DI35" s="643"/>
      <c r="DJ35" s="643"/>
      <c r="DK35" s="644"/>
      <c r="DL35" s="632">
        <v>111064</v>
      </c>
      <c r="DM35" s="643"/>
      <c r="DN35" s="643"/>
      <c r="DO35" s="643"/>
      <c r="DP35" s="643"/>
      <c r="DQ35" s="643"/>
      <c r="DR35" s="643"/>
      <c r="DS35" s="643"/>
      <c r="DT35" s="643"/>
      <c r="DU35" s="643"/>
      <c r="DV35" s="644"/>
      <c r="DW35" s="628">
        <v>2.7</v>
      </c>
      <c r="DX35" s="655"/>
      <c r="DY35" s="655"/>
      <c r="DZ35" s="655"/>
      <c r="EA35" s="655"/>
      <c r="EB35" s="655"/>
      <c r="EC35" s="656"/>
    </row>
    <row r="36" spans="2:133" ht="11.25" customHeight="1" x14ac:dyDescent="0.15">
      <c r="B36" s="666" t="s">
        <v>308</v>
      </c>
      <c r="C36" s="667"/>
      <c r="D36" s="667"/>
      <c r="E36" s="667"/>
      <c r="F36" s="667"/>
      <c r="G36" s="667"/>
      <c r="H36" s="667"/>
      <c r="I36" s="667"/>
      <c r="J36" s="667"/>
      <c r="K36" s="667"/>
      <c r="L36" s="667"/>
      <c r="M36" s="667"/>
      <c r="N36" s="667"/>
      <c r="O36" s="667"/>
      <c r="P36" s="667"/>
      <c r="Q36" s="668"/>
      <c r="R36" s="695">
        <v>7637405</v>
      </c>
      <c r="S36" s="696"/>
      <c r="T36" s="696"/>
      <c r="U36" s="696"/>
      <c r="V36" s="696"/>
      <c r="W36" s="696"/>
      <c r="X36" s="696"/>
      <c r="Y36" s="697"/>
      <c r="Z36" s="698">
        <v>100</v>
      </c>
      <c r="AA36" s="698"/>
      <c r="AB36" s="698"/>
      <c r="AC36" s="698"/>
      <c r="AD36" s="699">
        <v>3938104</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177895</v>
      </c>
      <c r="BA36" s="624"/>
      <c r="BB36" s="624"/>
      <c r="BC36" s="624"/>
      <c r="BD36" s="643"/>
      <c r="BE36" s="643"/>
      <c r="BF36" s="680"/>
      <c r="BG36" s="637" t="s">
        <v>310</v>
      </c>
      <c r="BH36" s="638"/>
      <c r="BI36" s="638"/>
      <c r="BJ36" s="638"/>
      <c r="BK36" s="638"/>
      <c r="BL36" s="638"/>
      <c r="BM36" s="638"/>
      <c r="BN36" s="638"/>
      <c r="BO36" s="638"/>
      <c r="BP36" s="638"/>
      <c r="BQ36" s="638"/>
      <c r="BR36" s="638"/>
      <c r="BS36" s="638"/>
      <c r="BT36" s="638"/>
      <c r="BU36" s="639"/>
      <c r="BV36" s="623">
        <v>-10014</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794955</v>
      </c>
      <c r="CS36" s="624"/>
      <c r="CT36" s="624"/>
      <c r="CU36" s="624"/>
      <c r="CV36" s="624"/>
      <c r="CW36" s="624"/>
      <c r="CX36" s="624"/>
      <c r="CY36" s="625"/>
      <c r="CZ36" s="657">
        <v>10.7</v>
      </c>
      <c r="DA36" s="658"/>
      <c r="DB36" s="658"/>
      <c r="DC36" s="659"/>
      <c r="DD36" s="632">
        <v>585756</v>
      </c>
      <c r="DE36" s="624"/>
      <c r="DF36" s="624"/>
      <c r="DG36" s="624"/>
      <c r="DH36" s="624"/>
      <c r="DI36" s="624"/>
      <c r="DJ36" s="624"/>
      <c r="DK36" s="625"/>
      <c r="DL36" s="632">
        <v>388053</v>
      </c>
      <c r="DM36" s="624"/>
      <c r="DN36" s="624"/>
      <c r="DO36" s="624"/>
      <c r="DP36" s="624"/>
      <c r="DQ36" s="624"/>
      <c r="DR36" s="624"/>
      <c r="DS36" s="624"/>
      <c r="DT36" s="624"/>
      <c r="DU36" s="624"/>
      <c r="DV36" s="625"/>
      <c r="DW36" s="628">
        <v>9.4</v>
      </c>
      <c r="DX36" s="655"/>
      <c r="DY36" s="655"/>
      <c r="DZ36" s="655"/>
      <c r="EA36" s="655"/>
      <c r="EB36" s="655"/>
      <c r="EC36" s="656"/>
    </row>
    <row r="37" spans="2:133" ht="11.25" customHeight="1" x14ac:dyDescent="0.15">
      <c r="AQ37" s="702" t="s">
        <v>312</v>
      </c>
      <c r="AR37" s="703"/>
      <c r="AS37" s="703"/>
      <c r="AT37" s="703"/>
      <c r="AU37" s="703"/>
      <c r="AV37" s="703"/>
      <c r="AW37" s="703"/>
      <c r="AX37" s="703"/>
      <c r="AY37" s="704"/>
      <c r="AZ37" s="623">
        <v>61788</v>
      </c>
      <c r="BA37" s="624"/>
      <c r="BB37" s="624"/>
      <c r="BC37" s="624"/>
      <c r="BD37" s="643"/>
      <c r="BE37" s="643"/>
      <c r="BF37" s="680"/>
      <c r="BG37" s="637" t="s">
        <v>313</v>
      </c>
      <c r="BH37" s="638"/>
      <c r="BI37" s="638"/>
      <c r="BJ37" s="638"/>
      <c r="BK37" s="638"/>
      <c r="BL37" s="638"/>
      <c r="BM37" s="638"/>
      <c r="BN37" s="638"/>
      <c r="BO37" s="638"/>
      <c r="BP37" s="638"/>
      <c r="BQ37" s="638"/>
      <c r="BR37" s="638"/>
      <c r="BS37" s="638"/>
      <c r="BT37" s="638"/>
      <c r="BU37" s="639"/>
      <c r="BV37" s="623">
        <v>785</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375598</v>
      </c>
      <c r="CS37" s="643"/>
      <c r="CT37" s="643"/>
      <c r="CU37" s="643"/>
      <c r="CV37" s="643"/>
      <c r="CW37" s="643"/>
      <c r="CX37" s="643"/>
      <c r="CY37" s="644"/>
      <c r="CZ37" s="657">
        <v>5.0999999999999996</v>
      </c>
      <c r="DA37" s="658"/>
      <c r="DB37" s="658"/>
      <c r="DC37" s="659"/>
      <c r="DD37" s="632">
        <v>338836</v>
      </c>
      <c r="DE37" s="643"/>
      <c r="DF37" s="643"/>
      <c r="DG37" s="643"/>
      <c r="DH37" s="643"/>
      <c r="DI37" s="643"/>
      <c r="DJ37" s="643"/>
      <c r="DK37" s="644"/>
      <c r="DL37" s="632">
        <v>305139</v>
      </c>
      <c r="DM37" s="643"/>
      <c r="DN37" s="643"/>
      <c r="DO37" s="643"/>
      <c r="DP37" s="643"/>
      <c r="DQ37" s="643"/>
      <c r="DR37" s="643"/>
      <c r="DS37" s="643"/>
      <c r="DT37" s="643"/>
      <c r="DU37" s="643"/>
      <c r="DV37" s="644"/>
      <c r="DW37" s="628">
        <v>7.4</v>
      </c>
      <c r="DX37" s="655"/>
      <c r="DY37" s="655"/>
      <c r="DZ37" s="655"/>
      <c r="EA37" s="655"/>
      <c r="EB37" s="655"/>
      <c r="EC37" s="656"/>
    </row>
    <row r="38" spans="2:133" ht="11.25" customHeight="1" x14ac:dyDescent="0.15">
      <c r="AQ38" s="702" t="s">
        <v>315</v>
      </c>
      <c r="AR38" s="703"/>
      <c r="AS38" s="703"/>
      <c r="AT38" s="703"/>
      <c r="AU38" s="703"/>
      <c r="AV38" s="703"/>
      <c r="AW38" s="703"/>
      <c r="AX38" s="703"/>
      <c r="AY38" s="704"/>
      <c r="AZ38" s="623">
        <v>24800</v>
      </c>
      <c r="BA38" s="624"/>
      <c r="BB38" s="624"/>
      <c r="BC38" s="624"/>
      <c r="BD38" s="643"/>
      <c r="BE38" s="643"/>
      <c r="BF38" s="680"/>
      <c r="BG38" s="637" t="s">
        <v>316</v>
      </c>
      <c r="BH38" s="638"/>
      <c r="BI38" s="638"/>
      <c r="BJ38" s="638"/>
      <c r="BK38" s="638"/>
      <c r="BL38" s="638"/>
      <c r="BM38" s="638"/>
      <c r="BN38" s="638"/>
      <c r="BO38" s="638"/>
      <c r="BP38" s="638"/>
      <c r="BQ38" s="638"/>
      <c r="BR38" s="638"/>
      <c r="BS38" s="638"/>
      <c r="BT38" s="638"/>
      <c r="BU38" s="639"/>
      <c r="BV38" s="623">
        <v>1178</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604925</v>
      </c>
      <c r="CS38" s="624"/>
      <c r="CT38" s="624"/>
      <c r="CU38" s="624"/>
      <c r="CV38" s="624"/>
      <c r="CW38" s="624"/>
      <c r="CX38" s="624"/>
      <c r="CY38" s="625"/>
      <c r="CZ38" s="657">
        <v>8.1999999999999993</v>
      </c>
      <c r="DA38" s="658"/>
      <c r="DB38" s="658"/>
      <c r="DC38" s="659"/>
      <c r="DD38" s="632">
        <v>558578</v>
      </c>
      <c r="DE38" s="624"/>
      <c r="DF38" s="624"/>
      <c r="DG38" s="624"/>
      <c r="DH38" s="624"/>
      <c r="DI38" s="624"/>
      <c r="DJ38" s="624"/>
      <c r="DK38" s="625"/>
      <c r="DL38" s="632">
        <v>464141</v>
      </c>
      <c r="DM38" s="624"/>
      <c r="DN38" s="624"/>
      <c r="DO38" s="624"/>
      <c r="DP38" s="624"/>
      <c r="DQ38" s="624"/>
      <c r="DR38" s="624"/>
      <c r="DS38" s="624"/>
      <c r="DT38" s="624"/>
      <c r="DU38" s="624"/>
      <c r="DV38" s="625"/>
      <c r="DW38" s="628">
        <v>11.2</v>
      </c>
      <c r="DX38" s="655"/>
      <c r="DY38" s="655"/>
      <c r="DZ38" s="655"/>
      <c r="EA38" s="655"/>
      <c r="EB38" s="655"/>
      <c r="EC38" s="656"/>
    </row>
    <row r="39" spans="2:133" ht="11.25" customHeight="1" x14ac:dyDescent="0.15">
      <c r="AQ39" s="702" t="s">
        <v>318</v>
      </c>
      <c r="AR39" s="703"/>
      <c r="AS39" s="703"/>
      <c r="AT39" s="703"/>
      <c r="AU39" s="703"/>
      <c r="AV39" s="703"/>
      <c r="AW39" s="703"/>
      <c r="AX39" s="703"/>
      <c r="AY39" s="704"/>
      <c r="AZ39" s="623" t="s">
        <v>108</v>
      </c>
      <c r="BA39" s="624"/>
      <c r="BB39" s="624"/>
      <c r="BC39" s="624"/>
      <c r="BD39" s="643"/>
      <c r="BE39" s="643"/>
      <c r="BF39" s="680"/>
      <c r="BG39" s="708" t="s">
        <v>319</v>
      </c>
      <c r="BH39" s="709"/>
      <c r="BI39" s="709"/>
      <c r="BJ39" s="709"/>
      <c r="BK39" s="709"/>
      <c r="BL39" s="187"/>
      <c r="BM39" s="638" t="s">
        <v>320</v>
      </c>
      <c r="BN39" s="638"/>
      <c r="BO39" s="638"/>
      <c r="BP39" s="638"/>
      <c r="BQ39" s="638"/>
      <c r="BR39" s="638"/>
      <c r="BS39" s="638"/>
      <c r="BT39" s="638"/>
      <c r="BU39" s="639"/>
      <c r="BV39" s="623">
        <v>81</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99200</v>
      </c>
      <c r="CS39" s="643"/>
      <c r="CT39" s="643"/>
      <c r="CU39" s="643"/>
      <c r="CV39" s="643"/>
      <c r="CW39" s="643"/>
      <c r="CX39" s="643"/>
      <c r="CY39" s="644"/>
      <c r="CZ39" s="657">
        <v>1.3</v>
      </c>
      <c r="DA39" s="658"/>
      <c r="DB39" s="658"/>
      <c r="DC39" s="659"/>
      <c r="DD39" s="632">
        <v>89992</v>
      </c>
      <c r="DE39" s="643"/>
      <c r="DF39" s="643"/>
      <c r="DG39" s="643"/>
      <c r="DH39" s="643"/>
      <c r="DI39" s="643"/>
      <c r="DJ39" s="643"/>
      <c r="DK39" s="644"/>
      <c r="DL39" s="632" t="s">
        <v>108</v>
      </c>
      <c r="DM39" s="643"/>
      <c r="DN39" s="643"/>
      <c r="DO39" s="643"/>
      <c r="DP39" s="643"/>
      <c r="DQ39" s="643"/>
      <c r="DR39" s="643"/>
      <c r="DS39" s="643"/>
      <c r="DT39" s="643"/>
      <c r="DU39" s="643"/>
      <c r="DV39" s="644"/>
      <c r="DW39" s="628" t="s">
        <v>108</v>
      </c>
      <c r="DX39" s="655"/>
      <c r="DY39" s="655"/>
      <c r="DZ39" s="655"/>
      <c r="EA39" s="655"/>
      <c r="EB39" s="655"/>
      <c r="EC39" s="65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89773</v>
      </c>
      <c r="BA40" s="624"/>
      <c r="BB40" s="624"/>
      <c r="BC40" s="624"/>
      <c r="BD40" s="643"/>
      <c r="BE40" s="643"/>
      <c r="BF40" s="680"/>
      <c r="BG40" s="708"/>
      <c r="BH40" s="709"/>
      <c r="BI40" s="709"/>
      <c r="BJ40" s="709"/>
      <c r="BK40" s="709"/>
      <c r="BL40" s="187"/>
      <c r="BM40" s="638" t="s">
        <v>323</v>
      </c>
      <c r="BN40" s="638"/>
      <c r="BO40" s="638"/>
      <c r="BP40" s="638"/>
      <c r="BQ40" s="638"/>
      <c r="BR40" s="638"/>
      <c r="BS40" s="638"/>
      <c r="BT40" s="638"/>
      <c r="BU40" s="639"/>
      <c r="BV40" s="623">
        <v>140</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40</v>
      </c>
      <c r="CS40" s="624"/>
      <c r="CT40" s="624"/>
      <c r="CU40" s="624"/>
      <c r="CV40" s="624"/>
      <c r="CW40" s="624"/>
      <c r="CX40" s="624"/>
      <c r="CY40" s="625"/>
      <c r="CZ40" s="657">
        <v>0</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5"/>
      <c r="DY40" s="655"/>
      <c r="DZ40" s="655"/>
      <c r="EA40" s="655"/>
      <c r="EB40" s="655"/>
      <c r="EC40" s="65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325</v>
      </c>
      <c r="AR41" s="646"/>
      <c r="AS41" s="646"/>
      <c r="AT41" s="646"/>
      <c r="AU41" s="646"/>
      <c r="AV41" s="646"/>
      <c r="AW41" s="646"/>
      <c r="AX41" s="646"/>
      <c r="AY41" s="647"/>
      <c r="AZ41" s="695">
        <v>275469</v>
      </c>
      <c r="BA41" s="696"/>
      <c r="BB41" s="696"/>
      <c r="BC41" s="696"/>
      <c r="BD41" s="691"/>
      <c r="BE41" s="691"/>
      <c r="BF41" s="693"/>
      <c r="BG41" s="710"/>
      <c r="BH41" s="711"/>
      <c r="BI41" s="711"/>
      <c r="BJ41" s="711"/>
      <c r="BK41" s="711"/>
      <c r="BL41" s="189"/>
      <c r="BM41" s="646" t="s">
        <v>326</v>
      </c>
      <c r="BN41" s="646"/>
      <c r="BO41" s="646"/>
      <c r="BP41" s="646"/>
      <c r="BQ41" s="646"/>
      <c r="BR41" s="646"/>
      <c r="BS41" s="646"/>
      <c r="BT41" s="646"/>
      <c r="BU41" s="647"/>
      <c r="BV41" s="695">
        <v>440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43"/>
      <c r="CT41" s="643"/>
      <c r="CU41" s="643"/>
      <c r="CV41" s="643"/>
      <c r="CW41" s="643"/>
      <c r="CX41" s="643"/>
      <c r="CY41" s="644"/>
      <c r="CZ41" s="657" t="s">
        <v>213</v>
      </c>
      <c r="DA41" s="658"/>
      <c r="DB41" s="658"/>
      <c r="DC41" s="659"/>
      <c r="DD41" s="632" t="s">
        <v>213</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1845632</v>
      </c>
      <c r="CS42" s="624"/>
      <c r="CT42" s="624"/>
      <c r="CU42" s="624"/>
      <c r="CV42" s="624"/>
      <c r="CW42" s="624"/>
      <c r="CX42" s="624"/>
      <c r="CY42" s="625"/>
      <c r="CZ42" s="657">
        <v>24.9</v>
      </c>
      <c r="DA42" s="706"/>
      <c r="DB42" s="706"/>
      <c r="DC42" s="707"/>
      <c r="DD42" s="632">
        <v>116283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28559</v>
      </c>
      <c r="CS43" s="643"/>
      <c r="CT43" s="643"/>
      <c r="CU43" s="643"/>
      <c r="CV43" s="643"/>
      <c r="CW43" s="643"/>
      <c r="CX43" s="643"/>
      <c r="CY43" s="644"/>
      <c r="CZ43" s="657">
        <v>0.4</v>
      </c>
      <c r="DA43" s="658"/>
      <c r="DB43" s="658"/>
      <c r="DC43" s="659"/>
      <c r="DD43" s="632">
        <v>28399</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1669039</v>
      </c>
      <c r="CS44" s="624"/>
      <c r="CT44" s="624"/>
      <c r="CU44" s="624"/>
      <c r="CV44" s="624"/>
      <c r="CW44" s="624"/>
      <c r="CX44" s="624"/>
      <c r="CY44" s="625"/>
      <c r="CZ44" s="657">
        <v>22.5</v>
      </c>
      <c r="DA44" s="706"/>
      <c r="DB44" s="706"/>
      <c r="DC44" s="707"/>
      <c r="DD44" s="632">
        <v>116283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552509</v>
      </c>
      <c r="CS45" s="643"/>
      <c r="CT45" s="643"/>
      <c r="CU45" s="643"/>
      <c r="CV45" s="643"/>
      <c r="CW45" s="643"/>
      <c r="CX45" s="643"/>
      <c r="CY45" s="644"/>
      <c r="CZ45" s="657">
        <v>7.5</v>
      </c>
      <c r="DA45" s="658"/>
      <c r="DB45" s="658"/>
      <c r="DC45" s="659"/>
      <c r="DD45" s="632">
        <v>24896</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1110130</v>
      </c>
      <c r="CS46" s="624"/>
      <c r="CT46" s="624"/>
      <c r="CU46" s="624"/>
      <c r="CV46" s="624"/>
      <c r="CW46" s="624"/>
      <c r="CX46" s="624"/>
      <c r="CY46" s="625"/>
      <c r="CZ46" s="657">
        <v>15</v>
      </c>
      <c r="DA46" s="706"/>
      <c r="DB46" s="706"/>
      <c r="DC46" s="707"/>
      <c r="DD46" s="632">
        <v>89987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176593</v>
      </c>
      <c r="CS47" s="643"/>
      <c r="CT47" s="643"/>
      <c r="CU47" s="643"/>
      <c r="CV47" s="643"/>
      <c r="CW47" s="643"/>
      <c r="CX47" s="643"/>
      <c r="CY47" s="644"/>
      <c r="CZ47" s="657">
        <v>2.4</v>
      </c>
      <c r="DA47" s="658"/>
      <c r="DB47" s="658"/>
      <c r="DC47" s="659"/>
      <c r="DD47" s="632" t="s">
        <v>117</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7414274</v>
      </c>
      <c r="CS49" s="691"/>
      <c r="CT49" s="691"/>
      <c r="CU49" s="691"/>
      <c r="CV49" s="691"/>
      <c r="CW49" s="691"/>
      <c r="CX49" s="691"/>
      <c r="CY49" s="718"/>
      <c r="CZ49" s="719">
        <v>100</v>
      </c>
      <c r="DA49" s="720"/>
      <c r="DB49" s="720"/>
      <c r="DC49" s="721"/>
      <c r="DD49" s="722">
        <v>4632479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3" zoomScale="70" zoomScaleNormal="70" zoomScaleSheetLayoutView="70" workbookViewId="0">
      <selection activeCell="AK41" sqref="AK41:AO41"/>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7631</v>
      </c>
      <c r="R7" s="753"/>
      <c r="S7" s="753"/>
      <c r="T7" s="753"/>
      <c r="U7" s="753"/>
      <c r="V7" s="753">
        <v>7408</v>
      </c>
      <c r="W7" s="753"/>
      <c r="X7" s="753"/>
      <c r="Y7" s="753"/>
      <c r="Z7" s="753"/>
      <c r="AA7" s="753">
        <v>223</v>
      </c>
      <c r="AB7" s="753"/>
      <c r="AC7" s="753"/>
      <c r="AD7" s="753"/>
      <c r="AE7" s="754"/>
      <c r="AF7" s="755">
        <v>217</v>
      </c>
      <c r="AG7" s="756"/>
      <c r="AH7" s="756"/>
      <c r="AI7" s="756"/>
      <c r="AJ7" s="757"/>
      <c r="AK7" s="792" t="s">
        <v>536</v>
      </c>
      <c r="AL7" s="793"/>
      <c r="AM7" s="793"/>
      <c r="AN7" s="793"/>
      <c r="AO7" s="793"/>
      <c r="AP7" s="793">
        <v>10464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546</v>
      </c>
      <c r="BT7" s="797"/>
      <c r="BU7" s="797"/>
      <c r="BV7" s="797"/>
      <c r="BW7" s="797"/>
      <c r="BX7" s="797"/>
      <c r="BY7" s="797"/>
      <c r="BZ7" s="797"/>
      <c r="CA7" s="797"/>
      <c r="CB7" s="797"/>
      <c r="CC7" s="797"/>
      <c r="CD7" s="797"/>
      <c r="CE7" s="797"/>
      <c r="CF7" s="797"/>
      <c r="CG7" s="798"/>
      <c r="CH7" s="789">
        <v>1</v>
      </c>
      <c r="CI7" s="790"/>
      <c r="CJ7" s="790"/>
      <c r="CK7" s="790"/>
      <c r="CL7" s="791"/>
      <c r="CM7" s="789">
        <v>18</v>
      </c>
      <c r="CN7" s="790"/>
      <c r="CO7" s="790"/>
      <c r="CP7" s="790"/>
      <c r="CQ7" s="791"/>
      <c r="CR7" s="789">
        <v>6</v>
      </c>
      <c r="CS7" s="790"/>
      <c r="CT7" s="790"/>
      <c r="CU7" s="790"/>
      <c r="CV7" s="791"/>
      <c r="CW7" s="789" t="s">
        <v>548</v>
      </c>
      <c r="CX7" s="790"/>
      <c r="CY7" s="790"/>
      <c r="CZ7" s="790"/>
      <c r="DA7" s="791"/>
      <c r="DB7" s="789" t="s">
        <v>548</v>
      </c>
      <c r="DC7" s="790"/>
      <c r="DD7" s="790"/>
      <c r="DE7" s="790"/>
      <c r="DF7" s="791"/>
      <c r="DG7" s="789" t="s">
        <v>548</v>
      </c>
      <c r="DH7" s="790"/>
      <c r="DI7" s="790"/>
      <c r="DJ7" s="790"/>
      <c r="DK7" s="791"/>
      <c r="DL7" s="789" t="s">
        <v>548</v>
      </c>
      <c r="DM7" s="790"/>
      <c r="DN7" s="790"/>
      <c r="DO7" s="790"/>
      <c r="DP7" s="791"/>
      <c r="DQ7" s="789" t="s">
        <v>548</v>
      </c>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3</v>
      </c>
      <c r="R8" s="777"/>
      <c r="S8" s="777"/>
      <c r="T8" s="777"/>
      <c r="U8" s="777"/>
      <c r="V8" s="777">
        <v>2</v>
      </c>
      <c r="W8" s="777"/>
      <c r="X8" s="777"/>
      <c r="Y8" s="777"/>
      <c r="Z8" s="777"/>
      <c r="AA8" s="777">
        <v>0</v>
      </c>
      <c r="AB8" s="777"/>
      <c r="AC8" s="777"/>
      <c r="AD8" s="777"/>
      <c r="AE8" s="778"/>
      <c r="AF8" s="779">
        <v>0</v>
      </c>
      <c r="AG8" s="780"/>
      <c r="AH8" s="780"/>
      <c r="AI8" s="780"/>
      <c r="AJ8" s="781"/>
      <c r="AK8" s="782" t="s">
        <v>536</v>
      </c>
      <c r="AL8" s="783"/>
      <c r="AM8" s="783"/>
      <c r="AN8" s="783"/>
      <c r="AO8" s="783"/>
      <c r="AP8" s="783">
        <v>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547</v>
      </c>
      <c r="BT8" s="787"/>
      <c r="BU8" s="787"/>
      <c r="BV8" s="787"/>
      <c r="BW8" s="787"/>
      <c r="BX8" s="787"/>
      <c r="BY8" s="787"/>
      <c r="BZ8" s="787"/>
      <c r="CA8" s="787"/>
      <c r="CB8" s="787"/>
      <c r="CC8" s="787"/>
      <c r="CD8" s="787"/>
      <c r="CE8" s="787"/>
      <c r="CF8" s="787"/>
      <c r="CG8" s="788"/>
      <c r="CH8" s="799">
        <v>5</v>
      </c>
      <c r="CI8" s="800"/>
      <c r="CJ8" s="800"/>
      <c r="CK8" s="800"/>
      <c r="CL8" s="801"/>
      <c r="CM8" s="799">
        <v>11</v>
      </c>
      <c r="CN8" s="800"/>
      <c r="CO8" s="800"/>
      <c r="CP8" s="800"/>
      <c r="CQ8" s="801"/>
      <c r="CR8" s="799">
        <v>1</v>
      </c>
      <c r="CS8" s="800"/>
      <c r="CT8" s="800"/>
      <c r="CU8" s="800"/>
      <c r="CV8" s="801"/>
      <c r="CW8" s="799" t="s">
        <v>548</v>
      </c>
      <c r="CX8" s="800"/>
      <c r="CY8" s="800"/>
      <c r="CZ8" s="800"/>
      <c r="DA8" s="801"/>
      <c r="DB8" s="799" t="s">
        <v>548</v>
      </c>
      <c r="DC8" s="800"/>
      <c r="DD8" s="800"/>
      <c r="DE8" s="800"/>
      <c r="DF8" s="801"/>
      <c r="DG8" s="799" t="s">
        <v>548</v>
      </c>
      <c r="DH8" s="800"/>
      <c r="DI8" s="800"/>
      <c r="DJ8" s="800"/>
      <c r="DK8" s="801"/>
      <c r="DL8" s="799" t="s">
        <v>548</v>
      </c>
      <c r="DM8" s="800"/>
      <c r="DN8" s="800"/>
      <c r="DO8" s="800"/>
      <c r="DP8" s="801"/>
      <c r="DQ8" s="799" t="s">
        <v>548</v>
      </c>
      <c r="DR8" s="800"/>
      <c r="DS8" s="800"/>
      <c r="DT8" s="800"/>
      <c r="DU8" s="801"/>
      <c r="DV8" s="802"/>
      <c r="DW8" s="803"/>
      <c r="DX8" s="803"/>
      <c r="DY8" s="803"/>
      <c r="DZ8" s="804"/>
      <c r="EA8" s="205"/>
    </row>
    <row r="9" spans="1:131" s="206" customFormat="1" ht="26.25" customHeight="1" x14ac:dyDescent="0.15">
      <c r="A9" s="212">
        <v>3</v>
      </c>
      <c r="B9" s="773" t="s">
        <v>363</v>
      </c>
      <c r="C9" s="774"/>
      <c r="D9" s="774"/>
      <c r="E9" s="774"/>
      <c r="F9" s="774"/>
      <c r="G9" s="774"/>
      <c r="H9" s="774"/>
      <c r="I9" s="774"/>
      <c r="J9" s="774"/>
      <c r="K9" s="774"/>
      <c r="L9" s="774"/>
      <c r="M9" s="774"/>
      <c r="N9" s="774"/>
      <c r="O9" s="774"/>
      <c r="P9" s="775"/>
      <c r="Q9" s="776">
        <v>5</v>
      </c>
      <c r="R9" s="777"/>
      <c r="S9" s="777"/>
      <c r="T9" s="777"/>
      <c r="U9" s="777"/>
      <c r="V9" s="777">
        <v>5</v>
      </c>
      <c r="W9" s="777"/>
      <c r="X9" s="777"/>
      <c r="Y9" s="777"/>
      <c r="Z9" s="777"/>
      <c r="AA9" s="777">
        <v>0</v>
      </c>
      <c r="AB9" s="777"/>
      <c r="AC9" s="777"/>
      <c r="AD9" s="777"/>
      <c r="AE9" s="778"/>
      <c r="AF9" s="779">
        <v>0</v>
      </c>
      <c r="AG9" s="780"/>
      <c r="AH9" s="780"/>
      <c r="AI9" s="780"/>
      <c r="AJ9" s="781"/>
      <c r="AK9" s="782" t="s">
        <v>536</v>
      </c>
      <c r="AL9" s="783"/>
      <c r="AM9" s="783"/>
      <c r="AN9" s="783"/>
      <c r="AO9" s="783"/>
      <c r="AP9" s="783" t="s">
        <v>536</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7639</v>
      </c>
      <c r="R23" s="812"/>
      <c r="S23" s="812"/>
      <c r="T23" s="812"/>
      <c r="U23" s="812"/>
      <c r="V23" s="812">
        <v>7415</v>
      </c>
      <c r="W23" s="812"/>
      <c r="X23" s="812"/>
      <c r="Y23" s="812"/>
      <c r="Z23" s="812"/>
      <c r="AA23" s="812">
        <v>223</v>
      </c>
      <c r="AB23" s="812"/>
      <c r="AC23" s="812"/>
      <c r="AD23" s="812"/>
      <c r="AE23" s="813"/>
      <c r="AF23" s="814">
        <v>217</v>
      </c>
      <c r="AG23" s="812"/>
      <c r="AH23" s="812"/>
      <c r="AI23" s="812"/>
      <c r="AJ23" s="815"/>
      <c r="AK23" s="816"/>
      <c r="AL23" s="817"/>
      <c r="AM23" s="817"/>
      <c r="AN23" s="817"/>
      <c r="AO23" s="817"/>
      <c r="AP23" s="812">
        <v>10470</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786</v>
      </c>
      <c r="R28" s="841"/>
      <c r="S28" s="841"/>
      <c r="T28" s="841"/>
      <c r="U28" s="841"/>
      <c r="V28" s="841">
        <v>786</v>
      </c>
      <c r="W28" s="841"/>
      <c r="X28" s="841"/>
      <c r="Y28" s="841"/>
      <c r="Z28" s="841"/>
      <c r="AA28" s="841" t="s">
        <v>536</v>
      </c>
      <c r="AB28" s="841"/>
      <c r="AC28" s="841"/>
      <c r="AD28" s="841"/>
      <c r="AE28" s="842"/>
      <c r="AF28" s="843" t="s">
        <v>378</v>
      </c>
      <c r="AG28" s="841"/>
      <c r="AH28" s="841"/>
      <c r="AI28" s="841"/>
      <c r="AJ28" s="844"/>
      <c r="AK28" s="845">
        <v>66</v>
      </c>
      <c r="AL28" s="836"/>
      <c r="AM28" s="836"/>
      <c r="AN28" s="836"/>
      <c r="AO28" s="836"/>
      <c r="AP28" s="836" t="s">
        <v>536</v>
      </c>
      <c r="AQ28" s="836"/>
      <c r="AR28" s="836"/>
      <c r="AS28" s="836"/>
      <c r="AT28" s="836"/>
      <c r="AU28" s="836" t="s">
        <v>536</v>
      </c>
      <c r="AV28" s="836"/>
      <c r="AW28" s="836"/>
      <c r="AX28" s="836"/>
      <c r="AY28" s="836"/>
      <c r="AZ28" s="837" t="s">
        <v>537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379</v>
      </c>
      <c r="C29" s="774"/>
      <c r="D29" s="774"/>
      <c r="E29" s="774"/>
      <c r="F29" s="774"/>
      <c r="G29" s="774"/>
      <c r="H29" s="774"/>
      <c r="I29" s="774"/>
      <c r="J29" s="774"/>
      <c r="K29" s="774"/>
      <c r="L29" s="774"/>
      <c r="M29" s="774"/>
      <c r="N29" s="774"/>
      <c r="O29" s="774"/>
      <c r="P29" s="775"/>
      <c r="Q29" s="776">
        <v>73</v>
      </c>
      <c r="R29" s="777"/>
      <c r="S29" s="777"/>
      <c r="T29" s="777"/>
      <c r="U29" s="777"/>
      <c r="V29" s="777">
        <v>73</v>
      </c>
      <c r="W29" s="777"/>
      <c r="X29" s="777"/>
      <c r="Y29" s="777"/>
      <c r="Z29" s="777"/>
      <c r="AA29" s="777">
        <v>0</v>
      </c>
      <c r="AB29" s="777"/>
      <c r="AC29" s="777"/>
      <c r="AD29" s="777"/>
      <c r="AE29" s="778"/>
      <c r="AF29" s="779">
        <v>0</v>
      </c>
      <c r="AG29" s="780"/>
      <c r="AH29" s="780"/>
      <c r="AI29" s="780"/>
      <c r="AJ29" s="781"/>
      <c r="AK29" s="848">
        <v>24</v>
      </c>
      <c r="AL29" s="849"/>
      <c r="AM29" s="849"/>
      <c r="AN29" s="849"/>
      <c r="AO29" s="849"/>
      <c r="AP29" s="849" t="s">
        <v>536</v>
      </c>
      <c r="AQ29" s="849"/>
      <c r="AR29" s="849"/>
      <c r="AS29" s="849"/>
      <c r="AT29" s="849"/>
      <c r="AU29" s="849" t="s">
        <v>536</v>
      </c>
      <c r="AV29" s="849"/>
      <c r="AW29" s="849"/>
      <c r="AX29" s="849"/>
      <c r="AY29" s="849"/>
      <c r="AZ29" s="850" t="s">
        <v>537</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380</v>
      </c>
      <c r="C30" s="774"/>
      <c r="D30" s="774"/>
      <c r="E30" s="774"/>
      <c r="F30" s="774"/>
      <c r="G30" s="774"/>
      <c r="H30" s="774"/>
      <c r="I30" s="774"/>
      <c r="J30" s="774"/>
      <c r="K30" s="774"/>
      <c r="L30" s="774"/>
      <c r="M30" s="774"/>
      <c r="N30" s="774"/>
      <c r="O30" s="774"/>
      <c r="P30" s="775"/>
      <c r="Q30" s="776">
        <v>84</v>
      </c>
      <c r="R30" s="777"/>
      <c r="S30" s="777"/>
      <c r="T30" s="777"/>
      <c r="U30" s="777"/>
      <c r="V30" s="777">
        <v>78</v>
      </c>
      <c r="W30" s="777"/>
      <c r="X30" s="777"/>
      <c r="Y30" s="777"/>
      <c r="Z30" s="777"/>
      <c r="AA30" s="777">
        <v>6</v>
      </c>
      <c r="AB30" s="777"/>
      <c r="AC30" s="777"/>
      <c r="AD30" s="777"/>
      <c r="AE30" s="778"/>
      <c r="AF30" s="779">
        <v>6</v>
      </c>
      <c r="AG30" s="780"/>
      <c r="AH30" s="780"/>
      <c r="AI30" s="780"/>
      <c r="AJ30" s="781"/>
      <c r="AK30" s="848">
        <v>139</v>
      </c>
      <c r="AL30" s="849"/>
      <c r="AM30" s="849"/>
      <c r="AN30" s="849"/>
      <c r="AO30" s="849"/>
      <c r="AP30" s="849" t="s">
        <v>536</v>
      </c>
      <c r="AQ30" s="849"/>
      <c r="AR30" s="849"/>
      <c r="AS30" s="849"/>
      <c r="AT30" s="849"/>
      <c r="AU30" s="849" t="s">
        <v>536</v>
      </c>
      <c r="AV30" s="849"/>
      <c r="AW30" s="849"/>
      <c r="AX30" s="849"/>
      <c r="AY30" s="849"/>
      <c r="AZ30" s="850" t="s">
        <v>537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250</v>
      </c>
      <c r="R31" s="777"/>
      <c r="S31" s="777"/>
      <c r="T31" s="777"/>
      <c r="U31" s="777"/>
      <c r="V31" s="777">
        <v>250</v>
      </c>
      <c r="W31" s="777"/>
      <c r="X31" s="777"/>
      <c r="Y31" s="777"/>
      <c r="Z31" s="777"/>
      <c r="AA31" s="777">
        <v>0</v>
      </c>
      <c r="AB31" s="777"/>
      <c r="AC31" s="777"/>
      <c r="AD31" s="777"/>
      <c r="AE31" s="778"/>
      <c r="AF31" s="779">
        <v>0</v>
      </c>
      <c r="AG31" s="780"/>
      <c r="AH31" s="780"/>
      <c r="AI31" s="780"/>
      <c r="AJ31" s="781"/>
      <c r="AK31" s="848">
        <v>62</v>
      </c>
      <c r="AL31" s="849"/>
      <c r="AM31" s="849"/>
      <c r="AN31" s="849"/>
      <c r="AO31" s="849"/>
      <c r="AP31" s="849">
        <v>1167</v>
      </c>
      <c r="AQ31" s="849"/>
      <c r="AR31" s="849"/>
      <c r="AS31" s="849"/>
      <c r="AT31" s="849"/>
      <c r="AU31" s="849">
        <v>719</v>
      </c>
      <c r="AV31" s="849"/>
      <c r="AW31" s="849"/>
      <c r="AX31" s="849"/>
      <c r="AY31" s="849"/>
      <c r="AZ31" s="850" t="s">
        <v>537</v>
      </c>
      <c r="BA31" s="850"/>
      <c r="BB31" s="850"/>
      <c r="BC31" s="850"/>
      <c r="BD31" s="850"/>
      <c r="BE31" s="846" t="s">
        <v>382</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383</v>
      </c>
      <c r="C32" s="774"/>
      <c r="D32" s="774"/>
      <c r="E32" s="774"/>
      <c r="F32" s="774"/>
      <c r="G32" s="774"/>
      <c r="H32" s="774"/>
      <c r="I32" s="774"/>
      <c r="J32" s="774"/>
      <c r="K32" s="774"/>
      <c r="L32" s="774"/>
      <c r="M32" s="774"/>
      <c r="N32" s="774"/>
      <c r="O32" s="774"/>
      <c r="P32" s="775"/>
      <c r="Q32" s="776">
        <v>249</v>
      </c>
      <c r="R32" s="777"/>
      <c r="S32" s="777"/>
      <c r="T32" s="777"/>
      <c r="U32" s="777"/>
      <c r="V32" s="777">
        <v>248</v>
      </c>
      <c r="W32" s="777"/>
      <c r="X32" s="777"/>
      <c r="Y32" s="777"/>
      <c r="Z32" s="777"/>
      <c r="AA32" s="777">
        <v>1</v>
      </c>
      <c r="AB32" s="777"/>
      <c r="AC32" s="777"/>
      <c r="AD32" s="777"/>
      <c r="AE32" s="778"/>
      <c r="AF32" s="779">
        <v>1</v>
      </c>
      <c r="AG32" s="780"/>
      <c r="AH32" s="780"/>
      <c r="AI32" s="780"/>
      <c r="AJ32" s="781"/>
      <c r="AK32" s="848">
        <v>178</v>
      </c>
      <c r="AL32" s="849"/>
      <c r="AM32" s="849"/>
      <c r="AN32" s="849"/>
      <c r="AO32" s="849"/>
      <c r="AP32" s="849">
        <v>1712</v>
      </c>
      <c r="AQ32" s="849"/>
      <c r="AR32" s="849"/>
      <c r="AS32" s="849"/>
      <c r="AT32" s="849"/>
      <c r="AU32" s="849">
        <v>1580</v>
      </c>
      <c r="AV32" s="849"/>
      <c r="AW32" s="849"/>
      <c r="AX32" s="849"/>
      <c r="AY32" s="849"/>
      <c r="AZ32" s="850" t="s">
        <v>538</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v>
      </c>
      <c r="AG63" s="860"/>
      <c r="AH63" s="860"/>
      <c r="AI63" s="860"/>
      <c r="AJ63" s="861"/>
      <c r="AK63" s="862"/>
      <c r="AL63" s="857"/>
      <c r="AM63" s="857"/>
      <c r="AN63" s="857"/>
      <c r="AO63" s="857"/>
      <c r="AP63" s="860">
        <v>2879</v>
      </c>
      <c r="AQ63" s="860"/>
      <c r="AR63" s="860"/>
      <c r="AS63" s="860"/>
      <c r="AT63" s="860"/>
      <c r="AU63" s="860">
        <v>2299</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387</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388</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539</v>
      </c>
      <c r="C68" s="888"/>
      <c r="D68" s="888"/>
      <c r="E68" s="888"/>
      <c r="F68" s="888"/>
      <c r="G68" s="888"/>
      <c r="H68" s="888"/>
      <c r="I68" s="888"/>
      <c r="J68" s="888"/>
      <c r="K68" s="888"/>
      <c r="L68" s="888"/>
      <c r="M68" s="888"/>
      <c r="N68" s="888"/>
      <c r="O68" s="888"/>
      <c r="P68" s="889"/>
      <c r="Q68" s="890">
        <v>933</v>
      </c>
      <c r="R68" s="884"/>
      <c r="S68" s="884"/>
      <c r="T68" s="884"/>
      <c r="U68" s="884"/>
      <c r="V68" s="884">
        <v>902</v>
      </c>
      <c r="W68" s="884"/>
      <c r="X68" s="884"/>
      <c r="Y68" s="884"/>
      <c r="Z68" s="884"/>
      <c r="AA68" s="884">
        <v>31</v>
      </c>
      <c r="AB68" s="884"/>
      <c r="AC68" s="884"/>
      <c r="AD68" s="884"/>
      <c r="AE68" s="884"/>
      <c r="AF68" s="884">
        <v>31</v>
      </c>
      <c r="AG68" s="884"/>
      <c r="AH68" s="884"/>
      <c r="AI68" s="884"/>
      <c r="AJ68" s="884"/>
      <c r="AK68" s="884">
        <v>27</v>
      </c>
      <c r="AL68" s="884"/>
      <c r="AM68" s="884"/>
      <c r="AN68" s="884"/>
      <c r="AO68" s="884"/>
      <c r="AP68" s="884">
        <v>278</v>
      </c>
      <c r="AQ68" s="884"/>
      <c r="AR68" s="884"/>
      <c r="AS68" s="884"/>
      <c r="AT68" s="884"/>
      <c r="AU68" s="884" t="s">
        <v>537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540</v>
      </c>
      <c r="C69" s="892"/>
      <c r="D69" s="892"/>
      <c r="E69" s="892"/>
      <c r="F69" s="892"/>
      <c r="G69" s="892"/>
      <c r="H69" s="892"/>
      <c r="I69" s="892"/>
      <c r="J69" s="892"/>
      <c r="K69" s="892"/>
      <c r="L69" s="892"/>
      <c r="M69" s="892"/>
      <c r="N69" s="892"/>
      <c r="O69" s="892"/>
      <c r="P69" s="893"/>
      <c r="Q69" s="894">
        <v>3768</v>
      </c>
      <c r="R69" s="849"/>
      <c r="S69" s="849"/>
      <c r="T69" s="849"/>
      <c r="U69" s="849"/>
      <c r="V69" s="849">
        <v>3681</v>
      </c>
      <c r="W69" s="849"/>
      <c r="X69" s="849"/>
      <c r="Y69" s="849"/>
      <c r="Z69" s="849"/>
      <c r="AA69" s="849">
        <v>87</v>
      </c>
      <c r="AB69" s="849"/>
      <c r="AC69" s="849"/>
      <c r="AD69" s="849"/>
      <c r="AE69" s="849"/>
      <c r="AF69" s="849">
        <v>87</v>
      </c>
      <c r="AG69" s="849"/>
      <c r="AH69" s="849"/>
      <c r="AI69" s="849"/>
      <c r="AJ69" s="849"/>
      <c r="AK69" s="849">
        <v>547</v>
      </c>
      <c r="AL69" s="849"/>
      <c r="AM69" s="849"/>
      <c r="AN69" s="849"/>
      <c r="AO69" s="849"/>
      <c r="AP69" s="849" t="s">
        <v>537</v>
      </c>
      <c r="AQ69" s="849"/>
      <c r="AR69" s="849"/>
      <c r="AS69" s="849"/>
      <c r="AT69" s="849"/>
      <c r="AU69" s="849" t="s">
        <v>537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541</v>
      </c>
      <c r="C70" s="892"/>
      <c r="D70" s="892"/>
      <c r="E70" s="892"/>
      <c r="F70" s="892"/>
      <c r="G70" s="892"/>
      <c r="H70" s="892"/>
      <c r="I70" s="892"/>
      <c r="J70" s="892"/>
      <c r="K70" s="892"/>
      <c r="L70" s="892"/>
      <c r="M70" s="892"/>
      <c r="N70" s="892"/>
      <c r="O70" s="892"/>
      <c r="P70" s="893"/>
      <c r="Q70" s="894">
        <v>1126</v>
      </c>
      <c r="R70" s="849"/>
      <c r="S70" s="849"/>
      <c r="T70" s="849"/>
      <c r="U70" s="849"/>
      <c r="V70" s="849">
        <v>1111</v>
      </c>
      <c r="W70" s="849"/>
      <c r="X70" s="849"/>
      <c r="Y70" s="849"/>
      <c r="Z70" s="849"/>
      <c r="AA70" s="849">
        <v>15</v>
      </c>
      <c r="AB70" s="849"/>
      <c r="AC70" s="849"/>
      <c r="AD70" s="849"/>
      <c r="AE70" s="849"/>
      <c r="AF70" s="849">
        <v>15</v>
      </c>
      <c r="AG70" s="849"/>
      <c r="AH70" s="849"/>
      <c r="AI70" s="849"/>
      <c r="AJ70" s="849"/>
      <c r="AK70" s="849"/>
      <c r="AL70" s="849"/>
      <c r="AM70" s="849"/>
      <c r="AN70" s="849"/>
      <c r="AO70" s="849"/>
      <c r="AP70" s="849">
        <v>1022</v>
      </c>
      <c r="AQ70" s="849"/>
      <c r="AR70" s="849"/>
      <c r="AS70" s="849"/>
      <c r="AT70" s="849"/>
      <c r="AU70" s="849" t="s">
        <v>537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542</v>
      </c>
      <c r="C71" s="892"/>
      <c r="D71" s="892"/>
      <c r="E71" s="892"/>
      <c r="F71" s="892"/>
      <c r="G71" s="892"/>
      <c r="H71" s="892"/>
      <c r="I71" s="892"/>
      <c r="J71" s="892"/>
      <c r="K71" s="892"/>
      <c r="L71" s="892"/>
      <c r="M71" s="892"/>
      <c r="N71" s="892"/>
      <c r="O71" s="892"/>
      <c r="P71" s="893"/>
      <c r="Q71" s="894">
        <v>6319</v>
      </c>
      <c r="R71" s="849"/>
      <c r="S71" s="849"/>
      <c r="T71" s="849"/>
      <c r="U71" s="849"/>
      <c r="V71" s="849">
        <v>6265</v>
      </c>
      <c r="W71" s="849"/>
      <c r="X71" s="849"/>
      <c r="Y71" s="849"/>
      <c r="Z71" s="849"/>
      <c r="AA71" s="849">
        <v>54</v>
      </c>
      <c r="AB71" s="849"/>
      <c r="AC71" s="849"/>
      <c r="AD71" s="849"/>
      <c r="AE71" s="849"/>
      <c r="AF71" s="849">
        <v>54</v>
      </c>
      <c r="AG71" s="849"/>
      <c r="AH71" s="849"/>
      <c r="AI71" s="849"/>
      <c r="AJ71" s="849"/>
      <c r="AK71" s="849">
        <v>13</v>
      </c>
      <c r="AL71" s="849"/>
      <c r="AM71" s="849"/>
      <c r="AN71" s="849"/>
      <c r="AO71" s="849"/>
      <c r="AP71" s="849" t="s">
        <v>537</v>
      </c>
      <c r="AQ71" s="849"/>
      <c r="AR71" s="849"/>
      <c r="AS71" s="849"/>
      <c r="AT71" s="849"/>
      <c r="AU71" s="849" t="s">
        <v>537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543</v>
      </c>
      <c r="C72" s="892"/>
      <c r="D72" s="892"/>
      <c r="E72" s="892"/>
      <c r="F72" s="892"/>
      <c r="G72" s="892"/>
      <c r="H72" s="892"/>
      <c r="I72" s="892"/>
      <c r="J72" s="892"/>
      <c r="K72" s="892"/>
      <c r="L72" s="892"/>
      <c r="M72" s="892"/>
      <c r="N72" s="892"/>
      <c r="O72" s="892"/>
      <c r="P72" s="893"/>
      <c r="Q72" s="894">
        <v>282</v>
      </c>
      <c r="R72" s="849"/>
      <c r="S72" s="849"/>
      <c r="T72" s="849"/>
      <c r="U72" s="849"/>
      <c r="V72" s="849">
        <v>266</v>
      </c>
      <c r="W72" s="849"/>
      <c r="X72" s="849"/>
      <c r="Y72" s="849"/>
      <c r="Z72" s="849"/>
      <c r="AA72" s="849">
        <v>16</v>
      </c>
      <c r="AB72" s="849"/>
      <c r="AC72" s="849"/>
      <c r="AD72" s="849"/>
      <c r="AE72" s="849"/>
      <c r="AF72" s="849">
        <v>16</v>
      </c>
      <c r="AG72" s="849"/>
      <c r="AH72" s="849"/>
      <c r="AI72" s="849"/>
      <c r="AJ72" s="849"/>
      <c r="AK72" s="849">
        <v>30</v>
      </c>
      <c r="AL72" s="849"/>
      <c r="AM72" s="849"/>
      <c r="AN72" s="849"/>
      <c r="AO72" s="849"/>
      <c r="AP72" s="849" t="s">
        <v>537</v>
      </c>
      <c r="AQ72" s="849"/>
      <c r="AR72" s="849"/>
      <c r="AS72" s="849"/>
      <c r="AT72" s="849"/>
      <c r="AU72" s="849" t="s">
        <v>537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544</v>
      </c>
      <c r="C73" s="892"/>
      <c r="D73" s="892"/>
      <c r="E73" s="892"/>
      <c r="F73" s="892"/>
      <c r="G73" s="892"/>
      <c r="H73" s="892"/>
      <c r="I73" s="892"/>
      <c r="J73" s="892"/>
      <c r="K73" s="892"/>
      <c r="L73" s="892"/>
      <c r="M73" s="892"/>
      <c r="N73" s="892"/>
      <c r="O73" s="892"/>
      <c r="P73" s="893"/>
      <c r="Q73" s="894">
        <v>108958</v>
      </c>
      <c r="R73" s="849"/>
      <c r="S73" s="849"/>
      <c r="T73" s="849"/>
      <c r="U73" s="849"/>
      <c r="V73" s="849">
        <v>106505</v>
      </c>
      <c r="W73" s="849"/>
      <c r="X73" s="849"/>
      <c r="Y73" s="849"/>
      <c r="Z73" s="849"/>
      <c r="AA73" s="849">
        <v>2453</v>
      </c>
      <c r="AB73" s="849"/>
      <c r="AC73" s="849"/>
      <c r="AD73" s="849"/>
      <c r="AE73" s="849"/>
      <c r="AF73" s="849">
        <v>2453</v>
      </c>
      <c r="AG73" s="849"/>
      <c r="AH73" s="849"/>
      <c r="AI73" s="849"/>
      <c r="AJ73" s="849"/>
      <c r="AK73" s="849">
        <v>117</v>
      </c>
      <c r="AL73" s="849"/>
      <c r="AM73" s="849"/>
      <c r="AN73" s="849"/>
      <c r="AO73" s="849"/>
      <c r="AP73" s="849" t="s">
        <v>537</v>
      </c>
      <c r="AQ73" s="849"/>
      <c r="AR73" s="849"/>
      <c r="AS73" s="849"/>
      <c r="AT73" s="849"/>
      <c r="AU73" s="849" t="s">
        <v>537</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545</v>
      </c>
      <c r="C74" s="892"/>
      <c r="D74" s="892"/>
      <c r="E74" s="892"/>
      <c r="F74" s="892"/>
      <c r="G74" s="892"/>
      <c r="H74" s="892"/>
      <c r="I74" s="892"/>
      <c r="J74" s="892"/>
      <c r="K74" s="892"/>
      <c r="L74" s="892"/>
      <c r="M74" s="892"/>
      <c r="N74" s="892"/>
      <c r="O74" s="892"/>
      <c r="P74" s="893"/>
      <c r="Q74" s="894">
        <v>1816</v>
      </c>
      <c r="R74" s="849"/>
      <c r="S74" s="849"/>
      <c r="T74" s="849"/>
      <c r="U74" s="849"/>
      <c r="V74" s="849">
        <v>1620</v>
      </c>
      <c r="W74" s="849"/>
      <c r="X74" s="849"/>
      <c r="Y74" s="849"/>
      <c r="Z74" s="849"/>
      <c r="AA74" s="849">
        <v>197</v>
      </c>
      <c r="AB74" s="849"/>
      <c r="AC74" s="849"/>
      <c r="AD74" s="849"/>
      <c r="AE74" s="849"/>
      <c r="AF74" s="849">
        <v>1131</v>
      </c>
      <c r="AG74" s="849"/>
      <c r="AH74" s="849"/>
      <c r="AI74" s="849"/>
      <c r="AJ74" s="849"/>
      <c r="AK74" s="849">
        <v>387</v>
      </c>
      <c r="AL74" s="849"/>
      <c r="AM74" s="849"/>
      <c r="AN74" s="849"/>
      <c r="AO74" s="849"/>
      <c r="AP74" s="849">
        <v>901</v>
      </c>
      <c r="AQ74" s="849"/>
      <c r="AR74" s="849"/>
      <c r="AS74" s="849"/>
      <c r="AT74" s="849"/>
      <c r="AU74" s="849" t="s">
        <v>537</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3787</v>
      </c>
      <c r="AG88" s="860"/>
      <c r="AH88" s="860"/>
      <c r="AI88" s="860"/>
      <c r="AJ88" s="860"/>
      <c r="AK88" s="857"/>
      <c r="AL88" s="857"/>
      <c r="AM88" s="857"/>
      <c r="AN88" s="857"/>
      <c r="AO88" s="857"/>
      <c r="AP88" s="860">
        <v>2201</v>
      </c>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7</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284</v>
      </c>
      <c r="AG109" s="913"/>
      <c r="AH109" s="913"/>
      <c r="AI109" s="913"/>
      <c r="AJ109" s="914"/>
      <c r="AK109" s="912" t="s">
        <v>283</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284</v>
      </c>
      <c r="BW109" s="913"/>
      <c r="BX109" s="913"/>
      <c r="BY109" s="913"/>
      <c r="BZ109" s="914"/>
      <c r="CA109" s="912" t="s">
        <v>283</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284</v>
      </c>
      <c r="DM109" s="913"/>
      <c r="DN109" s="913"/>
      <c r="DO109" s="913"/>
      <c r="DP109" s="914"/>
      <c r="DQ109" s="912" t="s">
        <v>283</v>
      </c>
      <c r="DR109" s="913"/>
      <c r="DS109" s="913"/>
      <c r="DT109" s="913"/>
      <c r="DU109" s="914"/>
      <c r="DV109" s="912" t="s">
        <v>399</v>
      </c>
      <c r="DW109" s="913"/>
      <c r="DX109" s="913"/>
      <c r="DY109" s="913"/>
      <c r="DZ109" s="915"/>
    </row>
    <row r="110" spans="1:131" s="197" customFormat="1" ht="26.25" customHeight="1" x14ac:dyDescent="0.15">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1246384</v>
      </c>
      <c r="AB110" s="920"/>
      <c r="AC110" s="920"/>
      <c r="AD110" s="920"/>
      <c r="AE110" s="921"/>
      <c r="AF110" s="922">
        <v>1377809</v>
      </c>
      <c r="AG110" s="920"/>
      <c r="AH110" s="920"/>
      <c r="AI110" s="920"/>
      <c r="AJ110" s="921"/>
      <c r="AK110" s="922">
        <v>1359722</v>
      </c>
      <c r="AL110" s="920"/>
      <c r="AM110" s="920"/>
      <c r="AN110" s="920"/>
      <c r="AO110" s="921"/>
      <c r="AP110" s="923">
        <v>46.5</v>
      </c>
      <c r="AQ110" s="924"/>
      <c r="AR110" s="924"/>
      <c r="AS110" s="924"/>
      <c r="AT110" s="925"/>
      <c r="AU110" s="926" t="s">
        <v>60</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10824300</v>
      </c>
      <c r="BR110" s="957"/>
      <c r="BS110" s="957"/>
      <c r="BT110" s="957"/>
      <c r="BU110" s="957"/>
      <c r="BV110" s="957">
        <v>10402270</v>
      </c>
      <c r="BW110" s="957"/>
      <c r="BX110" s="957"/>
      <c r="BY110" s="957"/>
      <c r="BZ110" s="957"/>
      <c r="CA110" s="957">
        <v>10469383</v>
      </c>
      <c r="CB110" s="957"/>
      <c r="CC110" s="957"/>
      <c r="CD110" s="957"/>
      <c r="CE110" s="957"/>
      <c r="CF110" s="971">
        <v>358.3</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x14ac:dyDescent="0.15">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406</v>
      </c>
      <c r="AB111" s="964"/>
      <c r="AC111" s="964"/>
      <c r="AD111" s="964"/>
      <c r="AE111" s="965"/>
      <c r="AF111" s="966" t="s">
        <v>406</v>
      </c>
      <c r="AG111" s="964"/>
      <c r="AH111" s="964"/>
      <c r="AI111" s="964"/>
      <c r="AJ111" s="965"/>
      <c r="AK111" s="966" t="s">
        <v>406</v>
      </c>
      <c r="AL111" s="964"/>
      <c r="AM111" s="964"/>
      <c r="AN111" s="964"/>
      <c r="AO111" s="965"/>
      <c r="AP111" s="967" t="s">
        <v>406</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177483</v>
      </c>
      <c r="BR111" s="950"/>
      <c r="BS111" s="950"/>
      <c r="BT111" s="950"/>
      <c r="BU111" s="950"/>
      <c r="BV111" s="950">
        <v>158921</v>
      </c>
      <c r="BW111" s="950"/>
      <c r="BX111" s="950"/>
      <c r="BY111" s="950"/>
      <c r="BZ111" s="950"/>
      <c r="CA111" s="950">
        <v>140189</v>
      </c>
      <c r="CB111" s="950"/>
      <c r="CC111" s="950"/>
      <c r="CD111" s="950"/>
      <c r="CE111" s="950"/>
      <c r="CF111" s="944">
        <v>4.8</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1" s="197" customFormat="1" ht="26.25" customHeight="1" x14ac:dyDescent="0.15">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406</v>
      </c>
      <c r="AB112" s="989"/>
      <c r="AC112" s="989"/>
      <c r="AD112" s="989"/>
      <c r="AE112" s="990"/>
      <c r="AF112" s="991" t="s">
        <v>406</v>
      </c>
      <c r="AG112" s="989"/>
      <c r="AH112" s="989"/>
      <c r="AI112" s="989"/>
      <c r="AJ112" s="990"/>
      <c r="AK112" s="991" t="s">
        <v>406</v>
      </c>
      <c r="AL112" s="989"/>
      <c r="AM112" s="989"/>
      <c r="AN112" s="989"/>
      <c r="AO112" s="990"/>
      <c r="AP112" s="992" t="s">
        <v>406</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2514095</v>
      </c>
      <c r="BR112" s="950"/>
      <c r="BS112" s="950"/>
      <c r="BT112" s="950"/>
      <c r="BU112" s="950"/>
      <c r="BV112" s="950">
        <v>2398356</v>
      </c>
      <c r="BW112" s="950"/>
      <c r="BX112" s="950"/>
      <c r="BY112" s="950"/>
      <c r="BZ112" s="950"/>
      <c r="CA112" s="950">
        <v>2298916</v>
      </c>
      <c r="CB112" s="950"/>
      <c r="CC112" s="950"/>
      <c r="CD112" s="950"/>
      <c r="CE112" s="950"/>
      <c r="CF112" s="944">
        <v>78.7</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406</v>
      </c>
      <c r="DH112" s="950"/>
      <c r="DI112" s="950"/>
      <c r="DJ112" s="950"/>
      <c r="DK112" s="950"/>
      <c r="DL112" s="950" t="s">
        <v>406</v>
      </c>
      <c r="DM112" s="950"/>
      <c r="DN112" s="950"/>
      <c r="DO112" s="950"/>
      <c r="DP112" s="950"/>
      <c r="DQ112" s="950" t="s">
        <v>406</v>
      </c>
      <c r="DR112" s="950"/>
      <c r="DS112" s="950"/>
      <c r="DT112" s="950"/>
      <c r="DU112" s="950"/>
      <c r="DV112" s="951" t="s">
        <v>406</v>
      </c>
      <c r="DW112" s="951"/>
      <c r="DX112" s="951"/>
      <c r="DY112" s="951"/>
      <c r="DZ112" s="952"/>
    </row>
    <row r="113" spans="1:130" s="197" customFormat="1" ht="26.25" customHeight="1" x14ac:dyDescent="0.15">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199306</v>
      </c>
      <c r="AB113" s="964"/>
      <c r="AC113" s="964"/>
      <c r="AD113" s="964"/>
      <c r="AE113" s="965"/>
      <c r="AF113" s="966">
        <v>191861</v>
      </c>
      <c r="AG113" s="964"/>
      <c r="AH113" s="964"/>
      <c r="AI113" s="964"/>
      <c r="AJ113" s="965"/>
      <c r="AK113" s="966">
        <v>192107</v>
      </c>
      <c r="AL113" s="964"/>
      <c r="AM113" s="964"/>
      <c r="AN113" s="964"/>
      <c r="AO113" s="965"/>
      <c r="AP113" s="967">
        <v>6.6</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v>223886</v>
      </c>
      <c r="BR113" s="950"/>
      <c r="BS113" s="950"/>
      <c r="BT113" s="950"/>
      <c r="BU113" s="950"/>
      <c r="BV113" s="950">
        <v>248653</v>
      </c>
      <c r="BW113" s="950"/>
      <c r="BX113" s="950"/>
      <c r="BY113" s="950"/>
      <c r="BZ113" s="950"/>
      <c r="CA113" s="950">
        <v>231431</v>
      </c>
      <c r="CB113" s="950"/>
      <c r="CC113" s="950"/>
      <c r="CD113" s="950"/>
      <c r="CE113" s="950"/>
      <c r="CF113" s="944">
        <v>7.9</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406</v>
      </c>
      <c r="DH113" s="989"/>
      <c r="DI113" s="989"/>
      <c r="DJ113" s="989"/>
      <c r="DK113" s="990"/>
      <c r="DL113" s="991" t="s">
        <v>406</v>
      </c>
      <c r="DM113" s="989"/>
      <c r="DN113" s="989"/>
      <c r="DO113" s="989"/>
      <c r="DP113" s="990"/>
      <c r="DQ113" s="991" t="s">
        <v>406</v>
      </c>
      <c r="DR113" s="989"/>
      <c r="DS113" s="989"/>
      <c r="DT113" s="989"/>
      <c r="DU113" s="990"/>
      <c r="DV113" s="992" t="s">
        <v>406</v>
      </c>
      <c r="DW113" s="993"/>
      <c r="DX113" s="993"/>
      <c r="DY113" s="993"/>
      <c r="DZ113" s="994"/>
    </row>
    <row r="114" spans="1:130" s="197" customFormat="1" ht="26.25" customHeight="1" x14ac:dyDescent="0.15">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24871</v>
      </c>
      <c r="AB114" s="989"/>
      <c r="AC114" s="989"/>
      <c r="AD114" s="989"/>
      <c r="AE114" s="990"/>
      <c r="AF114" s="991">
        <v>16307</v>
      </c>
      <c r="AG114" s="989"/>
      <c r="AH114" s="989"/>
      <c r="AI114" s="989"/>
      <c r="AJ114" s="990"/>
      <c r="AK114" s="991">
        <v>22674</v>
      </c>
      <c r="AL114" s="989"/>
      <c r="AM114" s="989"/>
      <c r="AN114" s="989"/>
      <c r="AO114" s="990"/>
      <c r="AP114" s="992">
        <v>0.8</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1397316</v>
      </c>
      <c r="BR114" s="950"/>
      <c r="BS114" s="950"/>
      <c r="BT114" s="950"/>
      <c r="BU114" s="950"/>
      <c r="BV114" s="950">
        <v>1352426</v>
      </c>
      <c r="BW114" s="950"/>
      <c r="BX114" s="950"/>
      <c r="BY114" s="950"/>
      <c r="BZ114" s="950"/>
      <c r="CA114" s="950">
        <v>1313800</v>
      </c>
      <c r="CB114" s="950"/>
      <c r="CC114" s="950"/>
      <c r="CD114" s="950"/>
      <c r="CE114" s="950"/>
      <c r="CF114" s="944">
        <v>45</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406</v>
      </c>
      <c r="DH114" s="989"/>
      <c r="DI114" s="989"/>
      <c r="DJ114" s="989"/>
      <c r="DK114" s="990"/>
      <c r="DL114" s="991" t="s">
        <v>406</v>
      </c>
      <c r="DM114" s="989"/>
      <c r="DN114" s="989"/>
      <c r="DO114" s="989"/>
      <c r="DP114" s="990"/>
      <c r="DQ114" s="991" t="s">
        <v>406</v>
      </c>
      <c r="DR114" s="989"/>
      <c r="DS114" s="989"/>
      <c r="DT114" s="989"/>
      <c r="DU114" s="990"/>
      <c r="DV114" s="992" t="s">
        <v>406</v>
      </c>
      <c r="DW114" s="993"/>
      <c r="DX114" s="993"/>
      <c r="DY114" s="993"/>
      <c r="DZ114" s="994"/>
    </row>
    <row r="115" spans="1:130" s="197" customFormat="1" ht="26.25" customHeight="1" x14ac:dyDescent="0.15">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19493</v>
      </c>
      <c r="AB115" s="964"/>
      <c r="AC115" s="964"/>
      <c r="AD115" s="964"/>
      <c r="AE115" s="965"/>
      <c r="AF115" s="966">
        <v>19637</v>
      </c>
      <c r="AG115" s="964"/>
      <c r="AH115" s="964"/>
      <c r="AI115" s="964"/>
      <c r="AJ115" s="965"/>
      <c r="AK115" s="966">
        <v>19711</v>
      </c>
      <c r="AL115" s="964"/>
      <c r="AM115" s="964"/>
      <c r="AN115" s="964"/>
      <c r="AO115" s="965"/>
      <c r="AP115" s="967">
        <v>0.7</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406</v>
      </c>
      <c r="BR115" s="950"/>
      <c r="BS115" s="950"/>
      <c r="BT115" s="950"/>
      <c r="BU115" s="950"/>
      <c r="BV115" s="950" t="s">
        <v>406</v>
      </c>
      <c r="BW115" s="950"/>
      <c r="BX115" s="950"/>
      <c r="BY115" s="950"/>
      <c r="BZ115" s="950"/>
      <c r="CA115" s="950" t="s">
        <v>406</v>
      </c>
      <c r="CB115" s="950"/>
      <c r="CC115" s="950"/>
      <c r="CD115" s="950"/>
      <c r="CE115" s="950"/>
      <c r="CF115" s="944" t="s">
        <v>406</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406</v>
      </c>
      <c r="DH115" s="989"/>
      <c r="DI115" s="989"/>
      <c r="DJ115" s="989"/>
      <c r="DK115" s="990"/>
      <c r="DL115" s="991" t="s">
        <v>406</v>
      </c>
      <c r="DM115" s="989"/>
      <c r="DN115" s="989"/>
      <c r="DO115" s="989"/>
      <c r="DP115" s="990"/>
      <c r="DQ115" s="991" t="s">
        <v>406</v>
      </c>
      <c r="DR115" s="989"/>
      <c r="DS115" s="989"/>
      <c r="DT115" s="989"/>
      <c r="DU115" s="990"/>
      <c r="DV115" s="992" t="s">
        <v>406</v>
      </c>
      <c r="DW115" s="993"/>
      <c r="DX115" s="993"/>
      <c r="DY115" s="993"/>
      <c r="DZ115" s="994"/>
    </row>
    <row r="116" spans="1:130" s="197" customFormat="1" ht="26.25" customHeight="1" x14ac:dyDescent="0.15">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30</v>
      </c>
      <c r="AB116" s="989"/>
      <c r="AC116" s="989"/>
      <c r="AD116" s="989"/>
      <c r="AE116" s="990"/>
      <c r="AF116" s="991">
        <v>30</v>
      </c>
      <c r="AG116" s="989"/>
      <c r="AH116" s="989"/>
      <c r="AI116" s="989"/>
      <c r="AJ116" s="990"/>
      <c r="AK116" s="991">
        <v>50</v>
      </c>
      <c r="AL116" s="989"/>
      <c r="AM116" s="989"/>
      <c r="AN116" s="989"/>
      <c r="AO116" s="990"/>
      <c r="AP116" s="992">
        <v>0</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406</v>
      </c>
      <c r="BR116" s="950"/>
      <c r="BS116" s="950"/>
      <c r="BT116" s="950"/>
      <c r="BU116" s="950"/>
      <c r="BV116" s="950" t="s">
        <v>406</v>
      </c>
      <c r="BW116" s="950"/>
      <c r="BX116" s="950"/>
      <c r="BY116" s="950"/>
      <c r="BZ116" s="950"/>
      <c r="CA116" s="950" t="s">
        <v>406</v>
      </c>
      <c r="CB116" s="950"/>
      <c r="CC116" s="950"/>
      <c r="CD116" s="950"/>
      <c r="CE116" s="950"/>
      <c r="CF116" s="944" t="s">
        <v>406</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50760</v>
      </c>
      <c r="DH116" s="989"/>
      <c r="DI116" s="989"/>
      <c r="DJ116" s="989"/>
      <c r="DK116" s="990"/>
      <c r="DL116" s="991">
        <v>46530</v>
      </c>
      <c r="DM116" s="989"/>
      <c r="DN116" s="989"/>
      <c r="DO116" s="989"/>
      <c r="DP116" s="990"/>
      <c r="DQ116" s="991">
        <v>42300</v>
      </c>
      <c r="DR116" s="989"/>
      <c r="DS116" s="989"/>
      <c r="DT116" s="989"/>
      <c r="DU116" s="990"/>
      <c r="DV116" s="992">
        <v>1.4</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1490084</v>
      </c>
      <c r="AB117" s="996"/>
      <c r="AC117" s="996"/>
      <c r="AD117" s="996"/>
      <c r="AE117" s="997"/>
      <c r="AF117" s="995">
        <v>1605644</v>
      </c>
      <c r="AG117" s="996"/>
      <c r="AH117" s="996"/>
      <c r="AI117" s="996"/>
      <c r="AJ117" s="997"/>
      <c r="AK117" s="995">
        <v>1594264</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406</v>
      </c>
      <c r="BR117" s="1016"/>
      <c r="BS117" s="1016"/>
      <c r="BT117" s="1016"/>
      <c r="BU117" s="1016"/>
      <c r="BV117" s="1016" t="s">
        <v>406</v>
      </c>
      <c r="BW117" s="1016"/>
      <c r="BX117" s="1016"/>
      <c r="BY117" s="1016"/>
      <c r="BZ117" s="1016"/>
      <c r="CA117" s="1016" t="s">
        <v>406</v>
      </c>
      <c r="CB117" s="1016"/>
      <c r="CC117" s="1016"/>
      <c r="CD117" s="1016"/>
      <c r="CE117" s="1016"/>
      <c r="CF117" s="944" t="s">
        <v>406</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406</v>
      </c>
      <c r="DH117" s="989"/>
      <c r="DI117" s="989"/>
      <c r="DJ117" s="989"/>
      <c r="DK117" s="990"/>
      <c r="DL117" s="991" t="s">
        <v>406</v>
      </c>
      <c r="DM117" s="989"/>
      <c r="DN117" s="989"/>
      <c r="DO117" s="989"/>
      <c r="DP117" s="990"/>
      <c r="DQ117" s="991" t="s">
        <v>406</v>
      </c>
      <c r="DR117" s="989"/>
      <c r="DS117" s="989"/>
      <c r="DT117" s="989"/>
      <c r="DU117" s="990"/>
      <c r="DV117" s="992" t="s">
        <v>406</v>
      </c>
      <c r="DW117" s="993"/>
      <c r="DX117" s="993"/>
      <c r="DY117" s="993"/>
      <c r="DZ117" s="994"/>
    </row>
    <row r="118" spans="1:130" s="197" customFormat="1" ht="26.25" customHeight="1" x14ac:dyDescent="0.15">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284</v>
      </c>
      <c r="AG118" s="913"/>
      <c r="AH118" s="913"/>
      <c r="AI118" s="913"/>
      <c r="AJ118" s="914"/>
      <c r="AK118" s="912" t="s">
        <v>283</v>
      </c>
      <c r="AL118" s="913"/>
      <c r="AM118" s="913"/>
      <c r="AN118" s="913"/>
      <c r="AO118" s="914"/>
      <c r="AP118" s="1020" t="s">
        <v>399</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428</v>
      </c>
      <c r="BP118" s="1024"/>
      <c r="BQ118" s="1015">
        <v>15137080</v>
      </c>
      <c r="BR118" s="1016"/>
      <c r="BS118" s="1016"/>
      <c r="BT118" s="1016"/>
      <c r="BU118" s="1016"/>
      <c r="BV118" s="1016">
        <v>14560626</v>
      </c>
      <c r="BW118" s="1016"/>
      <c r="BX118" s="1016"/>
      <c r="BY118" s="1016"/>
      <c r="BZ118" s="1016"/>
      <c r="CA118" s="1016">
        <v>14453719</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2731252</v>
      </c>
      <c r="BR119" s="957"/>
      <c r="BS119" s="957"/>
      <c r="BT119" s="957"/>
      <c r="BU119" s="957"/>
      <c r="BV119" s="957">
        <v>2764256</v>
      </c>
      <c r="BW119" s="957"/>
      <c r="BX119" s="957"/>
      <c r="BY119" s="957"/>
      <c r="BZ119" s="957"/>
      <c r="CA119" s="957">
        <v>2755830</v>
      </c>
      <c r="CB119" s="957"/>
      <c r="CC119" s="957"/>
      <c r="CD119" s="957"/>
      <c r="CE119" s="957"/>
      <c r="CF119" s="971">
        <v>94.3</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126723</v>
      </c>
      <c r="DH119" s="1028"/>
      <c r="DI119" s="1028"/>
      <c r="DJ119" s="1028"/>
      <c r="DK119" s="1029"/>
      <c r="DL119" s="1030">
        <v>112391</v>
      </c>
      <c r="DM119" s="1028"/>
      <c r="DN119" s="1028"/>
      <c r="DO119" s="1028"/>
      <c r="DP119" s="1029"/>
      <c r="DQ119" s="1030">
        <v>97889</v>
      </c>
      <c r="DR119" s="1028"/>
      <c r="DS119" s="1028"/>
      <c r="DT119" s="1028"/>
      <c r="DU119" s="1029"/>
      <c r="DV119" s="1031">
        <v>3.3</v>
      </c>
      <c r="DW119" s="1032"/>
      <c r="DX119" s="1032"/>
      <c r="DY119" s="1032"/>
      <c r="DZ119" s="1033"/>
    </row>
    <row r="120" spans="1:130" s="197" customFormat="1" ht="26.25" customHeight="1" x14ac:dyDescent="0.15">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675996</v>
      </c>
      <c r="BR120" s="950"/>
      <c r="BS120" s="950"/>
      <c r="BT120" s="950"/>
      <c r="BU120" s="950"/>
      <c r="BV120" s="950">
        <v>615312</v>
      </c>
      <c r="BW120" s="950"/>
      <c r="BX120" s="950"/>
      <c r="BY120" s="950"/>
      <c r="BZ120" s="950"/>
      <c r="CA120" s="950">
        <v>522443</v>
      </c>
      <c r="CB120" s="950"/>
      <c r="CC120" s="950"/>
      <c r="CD120" s="950"/>
      <c r="CE120" s="950"/>
      <c r="CF120" s="944">
        <v>17.899999999999999</v>
      </c>
      <c r="CG120" s="945"/>
      <c r="CH120" s="945"/>
      <c r="CI120" s="945"/>
      <c r="CJ120" s="945"/>
      <c r="CK120" s="1043" t="s">
        <v>434</v>
      </c>
      <c r="CL120" s="1044"/>
      <c r="CM120" s="1044"/>
      <c r="CN120" s="1044"/>
      <c r="CO120" s="1045"/>
      <c r="CP120" s="1051" t="s">
        <v>435</v>
      </c>
      <c r="CQ120" s="1052"/>
      <c r="CR120" s="1052"/>
      <c r="CS120" s="1052"/>
      <c r="CT120" s="1052"/>
      <c r="CU120" s="1052"/>
      <c r="CV120" s="1052"/>
      <c r="CW120" s="1052"/>
      <c r="CX120" s="1052"/>
      <c r="CY120" s="1052"/>
      <c r="CZ120" s="1052"/>
      <c r="DA120" s="1052"/>
      <c r="DB120" s="1052"/>
      <c r="DC120" s="1052"/>
      <c r="DD120" s="1052"/>
      <c r="DE120" s="1052"/>
      <c r="DF120" s="1053"/>
      <c r="DG120" s="956">
        <v>1784897</v>
      </c>
      <c r="DH120" s="957"/>
      <c r="DI120" s="957"/>
      <c r="DJ120" s="957"/>
      <c r="DK120" s="957"/>
      <c r="DL120" s="957">
        <v>1671815</v>
      </c>
      <c r="DM120" s="957"/>
      <c r="DN120" s="957"/>
      <c r="DO120" s="957"/>
      <c r="DP120" s="957"/>
      <c r="DQ120" s="957">
        <v>1580349</v>
      </c>
      <c r="DR120" s="957"/>
      <c r="DS120" s="957"/>
      <c r="DT120" s="957"/>
      <c r="DU120" s="957"/>
      <c r="DV120" s="958">
        <v>54.1</v>
      </c>
      <c r="DW120" s="958"/>
      <c r="DX120" s="958"/>
      <c r="DY120" s="958"/>
      <c r="DZ120" s="959"/>
    </row>
    <row r="121" spans="1:130" s="197" customFormat="1" ht="26.25" customHeight="1" x14ac:dyDescent="0.15">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9545724</v>
      </c>
      <c r="BR121" s="1016"/>
      <c r="BS121" s="1016"/>
      <c r="BT121" s="1016"/>
      <c r="BU121" s="1016"/>
      <c r="BV121" s="1016">
        <v>9201105</v>
      </c>
      <c r="BW121" s="1016"/>
      <c r="BX121" s="1016"/>
      <c r="BY121" s="1016"/>
      <c r="BZ121" s="1016"/>
      <c r="CA121" s="1016">
        <v>9306440</v>
      </c>
      <c r="CB121" s="1016"/>
      <c r="CC121" s="1016"/>
      <c r="CD121" s="1016"/>
      <c r="CE121" s="1016"/>
      <c r="CF121" s="1054">
        <v>318.5</v>
      </c>
      <c r="CG121" s="1055"/>
      <c r="CH121" s="1055"/>
      <c r="CI121" s="1055"/>
      <c r="CJ121" s="1055"/>
      <c r="CK121" s="1046"/>
      <c r="CL121" s="1047"/>
      <c r="CM121" s="1047"/>
      <c r="CN121" s="1047"/>
      <c r="CO121" s="1048"/>
      <c r="CP121" s="1037" t="s">
        <v>438</v>
      </c>
      <c r="CQ121" s="1038"/>
      <c r="CR121" s="1038"/>
      <c r="CS121" s="1038"/>
      <c r="CT121" s="1038"/>
      <c r="CU121" s="1038"/>
      <c r="CV121" s="1038"/>
      <c r="CW121" s="1038"/>
      <c r="CX121" s="1038"/>
      <c r="CY121" s="1038"/>
      <c r="CZ121" s="1038"/>
      <c r="DA121" s="1038"/>
      <c r="DB121" s="1038"/>
      <c r="DC121" s="1038"/>
      <c r="DD121" s="1038"/>
      <c r="DE121" s="1038"/>
      <c r="DF121" s="1039"/>
      <c r="DG121" s="949">
        <v>729198</v>
      </c>
      <c r="DH121" s="950"/>
      <c r="DI121" s="950"/>
      <c r="DJ121" s="950"/>
      <c r="DK121" s="950"/>
      <c r="DL121" s="950">
        <v>726541</v>
      </c>
      <c r="DM121" s="950"/>
      <c r="DN121" s="950"/>
      <c r="DO121" s="950"/>
      <c r="DP121" s="950"/>
      <c r="DQ121" s="950">
        <v>718567</v>
      </c>
      <c r="DR121" s="950"/>
      <c r="DS121" s="950"/>
      <c r="DT121" s="950"/>
      <c r="DU121" s="950"/>
      <c r="DV121" s="951">
        <v>24.6</v>
      </c>
      <c r="DW121" s="951"/>
      <c r="DX121" s="951"/>
      <c r="DY121" s="951"/>
      <c r="DZ121" s="952"/>
    </row>
    <row r="122" spans="1:130" s="197" customFormat="1" ht="26.25" customHeight="1" x14ac:dyDescent="0.15">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439</v>
      </c>
      <c r="BP122" s="1024"/>
      <c r="BQ122" s="1064">
        <v>12952972</v>
      </c>
      <c r="BR122" s="1065"/>
      <c r="BS122" s="1065"/>
      <c r="BT122" s="1065"/>
      <c r="BU122" s="1065"/>
      <c r="BV122" s="1065">
        <v>12580673</v>
      </c>
      <c r="BW122" s="1065"/>
      <c r="BX122" s="1065"/>
      <c r="BY122" s="1065"/>
      <c r="BZ122" s="1065"/>
      <c r="CA122" s="1065">
        <v>12584713</v>
      </c>
      <c r="CB122" s="1065"/>
      <c r="CC122" s="1065"/>
      <c r="CD122" s="1065"/>
      <c r="CE122" s="1065"/>
      <c r="CF122" s="1017"/>
      <c r="CG122" s="1018"/>
      <c r="CH122" s="1018"/>
      <c r="CI122" s="1018"/>
      <c r="CJ122" s="1019"/>
      <c r="CK122" s="1046"/>
      <c r="CL122" s="1047"/>
      <c r="CM122" s="1047"/>
      <c r="CN122" s="1047"/>
      <c r="CO122" s="1048"/>
      <c r="CP122" s="1037" t="s">
        <v>440</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x14ac:dyDescent="0.2">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5454</v>
      </c>
      <c r="AB123" s="989"/>
      <c r="AC123" s="989"/>
      <c r="AD123" s="989"/>
      <c r="AE123" s="990"/>
      <c r="AF123" s="991">
        <v>5304</v>
      </c>
      <c r="AG123" s="989"/>
      <c r="AH123" s="989"/>
      <c r="AI123" s="989"/>
      <c r="AJ123" s="990"/>
      <c r="AK123" s="991">
        <v>5209</v>
      </c>
      <c r="AL123" s="989"/>
      <c r="AM123" s="989"/>
      <c r="AN123" s="989"/>
      <c r="AO123" s="990"/>
      <c r="AP123" s="992">
        <v>0.2</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72.900000000000006</v>
      </c>
      <c r="BR123" s="1057"/>
      <c r="BS123" s="1057"/>
      <c r="BT123" s="1057"/>
      <c r="BU123" s="1057"/>
      <c r="BV123" s="1057">
        <v>68.099999999999994</v>
      </c>
      <c r="BW123" s="1057"/>
      <c r="BX123" s="1057"/>
      <c r="BY123" s="1057"/>
      <c r="BZ123" s="1057"/>
      <c r="CA123" s="1057">
        <v>63.9</v>
      </c>
      <c r="CB123" s="1057"/>
      <c r="CC123" s="1057"/>
      <c r="CD123" s="1057"/>
      <c r="CE123" s="1057"/>
      <c r="CF123" s="1058"/>
      <c r="CG123" s="1059"/>
      <c r="CH123" s="1059"/>
      <c r="CI123" s="1059"/>
      <c r="CJ123" s="1060"/>
      <c r="CK123" s="1046"/>
      <c r="CL123" s="1047"/>
      <c r="CM123" s="1047"/>
      <c r="CN123" s="1047"/>
      <c r="CO123" s="1048"/>
      <c r="CP123" s="1037" t="s">
        <v>442</v>
      </c>
      <c r="CQ123" s="1038"/>
      <c r="CR123" s="1038"/>
      <c r="CS123" s="1038"/>
      <c r="CT123" s="1038"/>
      <c r="CU123" s="1038"/>
      <c r="CV123" s="1038"/>
      <c r="CW123" s="1038"/>
      <c r="CX123" s="1038"/>
      <c r="CY123" s="1038"/>
      <c r="CZ123" s="1038"/>
      <c r="DA123" s="1038"/>
      <c r="DB123" s="1038"/>
      <c r="DC123" s="1038"/>
      <c r="DD123" s="1038"/>
      <c r="DE123" s="1038"/>
      <c r="DF123" s="1039"/>
      <c r="DG123" s="988" t="s">
        <v>443</v>
      </c>
      <c r="DH123" s="989"/>
      <c r="DI123" s="989"/>
      <c r="DJ123" s="989"/>
      <c r="DK123" s="990"/>
      <c r="DL123" s="991" t="s">
        <v>443</v>
      </c>
      <c r="DM123" s="989"/>
      <c r="DN123" s="989"/>
      <c r="DO123" s="989"/>
      <c r="DP123" s="990"/>
      <c r="DQ123" s="991" t="s">
        <v>443</v>
      </c>
      <c r="DR123" s="989"/>
      <c r="DS123" s="989"/>
      <c r="DT123" s="989"/>
      <c r="DU123" s="990"/>
      <c r="DV123" s="992" t="s">
        <v>443</v>
      </c>
      <c r="DW123" s="993"/>
      <c r="DX123" s="993"/>
      <c r="DY123" s="993"/>
      <c r="DZ123" s="994"/>
    </row>
    <row r="124" spans="1:130" s="197" customFormat="1" ht="26.25" customHeight="1" x14ac:dyDescent="0.15">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443</v>
      </c>
      <c r="AB124" s="989"/>
      <c r="AC124" s="989"/>
      <c r="AD124" s="989"/>
      <c r="AE124" s="990"/>
      <c r="AF124" s="991" t="s">
        <v>443</v>
      </c>
      <c r="AG124" s="989"/>
      <c r="AH124" s="989"/>
      <c r="AI124" s="989"/>
      <c r="AJ124" s="990"/>
      <c r="AK124" s="991" t="s">
        <v>443</v>
      </c>
      <c r="AL124" s="989"/>
      <c r="AM124" s="989"/>
      <c r="AN124" s="989"/>
      <c r="AO124" s="990"/>
      <c r="AP124" s="992" t="s">
        <v>443</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444</v>
      </c>
      <c r="CQ124" s="1038"/>
      <c r="CR124" s="1038"/>
      <c r="CS124" s="1038"/>
      <c r="CT124" s="1038"/>
      <c r="CU124" s="1038"/>
      <c r="CV124" s="1038"/>
      <c r="CW124" s="1038"/>
      <c r="CX124" s="1038"/>
      <c r="CY124" s="1038"/>
      <c r="CZ124" s="1038"/>
      <c r="DA124" s="1038"/>
      <c r="DB124" s="1038"/>
      <c r="DC124" s="1038"/>
      <c r="DD124" s="1038"/>
      <c r="DE124" s="1038"/>
      <c r="DF124" s="1039"/>
      <c r="DG124" s="1027" t="s">
        <v>443</v>
      </c>
      <c r="DH124" s="1028"/>
      <c r="DI124" s="1028"/>
      <c r="DJ124" s="1028"/>
      <c r="DK124" s="1029"/>
      <c r="DL124" s="1030" t="s">
        <v>443</v>
      </c>
      <c r="DM124" s="1028"/>
      <c r="DN124" s="1028"/>
      <c r="DO124" s="1028"/>
      <c r="DP124" s="1029"/>
      <c r="DQ124" s="1030" t="s">
        <v>443</v>
      </c>
      <c r="DR124" s="1028"/>
      <c r="DS124" s="1028"/>
      <c r="DT124" s="1028"/>
      <c r="DU124" s="1029"/>
      <c r="DV124" s="1031" t="s">
        <v>443</v>
      </c>
      <c r="DW124" s="1032"/>
      <c r="DX124" s="1032"/>
      <c r="DY124" s="1032"/>
      <c r="DZ124" s="1033"/>
    </row>
    <row r="125" spans="1:130" s="197" customFormat="1" ht="26.25" customHeight="1" thickBot="1" x14ac:dyDescent="0.2">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443</v>
      </c>
      <c r="AB125" s="989"/>
      <c r="AC125" s="989"/>
      <c r="AD125" s="989"/>
      <c r="AE125" s="990"/>
      <c r="AF125" s="991" t="s">
        <v>443</v>
      </c>
      <c r="AG125" s="989"/>
      <c r="AH125" s="989"/>
      <c r="AI125" s="989"/>
      <c r="AJ125" s="990"/>
      <c r="AK125" s="991" t="s">
        <v>443</v>
      </c>
      <c r="AL125" s="989"/>
      <c r="AM125" s="989"/>
      <c r="AN125" s="989"/>
      <c r="AO125" s="990"/>
      <c r="AP125" s="992" t="s">
        <v>443</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445</v>
      </c>
      <c r="CL125" s="1044"/>
      <c r="CM125" s="1044"/>
      <c r="CN125" s="1044"/>
      <c r="CO125" s="1045"/>
      <c r="CP125" s="970" t="s">
        <v>446</v>
      </c>
      <c r="CQ125" s="917"/>
      <c r="CR125" s="917"/>
      <c r="CS125" s="917"/>
      <c r="CT125" s="917"/>
      <c r="CU125" s="917"/>
      <c r="CV125" s="917"/>
      <c r="CW125" s="917"/>
      <c r="CX125" s="917"/>
      <c r="CY125" s="917"/>
      <c r="CZ125" s="917"/>
      <c r="DA125" s="917"/>
      <c r="DB125" s="917"/>
      <c r="DC125" s="917"/>
      <c r="DD125" s="917"/>
      <c r="DE125" s="917"/>
      <c r="DF125" s="918"/>
      <c r="DG125" s="956" t="s">
        <v>443</v>
      </c>
      <c r="DH125" s="957"/>
      <c r="DI125" s="957"/>
      <c r="DJ125" s="957"/>
      <c r="DK125" s="957"/>
      <c r="DL125" s="957" t="s">
        <v>443</v>
      </c>
      <c r="DM125" s="957"/>
      <c r="DN125" s="957"/>
      <c r="DO125" s="957"/>
      <c r="DP125" s="957"/>
      <c r="DQ125" s="957" t="s">
        <v>443</v>
      </c>
      <c r="DR125" s="957"/>
      <c r="DS125" s="957"/>
      <c r="DT125" s="957"/>
      <c r="DU125" s="957"/>
      <c r="DV125" s="958" t="s">
        <v>443</v>
      </c>
      <c r="DW125" s="958"/>
      <c r="DX125" s="958"/>
      <c r="DY125" s="958"/>
      <c r="DZ125" s="959"/>
    </row>
    <row r="126" spans="1:130" s="197" customFormat="1" ht="26.25" customHeight="1" x14ac:dyDescent="0.15">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443</v>
      </c>
      <c r="AB126" s="989"/>
      <c r="AC126" s="989"/>
      <c r="AD126" s="989"/>
      <c r="AE126" s="990"/>
      <c r="AF126" s="991" t="s">
        <v>443</v>
      </c>
      <c r="AG126" s="989"/>
      <c r="AH126" s="989"/>
      <c r="AI126" s="989"/>
      <c r="AJ126" s="990"/>
      <c r="AK126" s="991" t="s">
        <v>443</v>
      </c>
      <c r="AL126" s="989"/>
      <c r="AM126" s="989"/>
      <c r="AN126" s="989"/>
      <c r="AO126" s="990"/>
      <c r="AP126" s="992" t="s">
        <v>443</v>
      </c>
      <c r="AQ126" s="993"/>
      <c r="AR126" s="993"/>
      <c r="AS126" s="993"/>
      <c r="AT126" s="994"/>
      <c r="AU126" s="233"/>
      <c r="AV126" s="233"/>
      <c r="AW126" s="233"/>
      <c r="AX126" s="1066" t="s">
        <v>447</v>
      </c>
      <c r="AY126" s="1067"/>
      <c r="AZ126" s="1067"/>
      <c r="BA126" s="1067"/>
      <c r="BB126" s="1067"/>
      <c r="BC126" s="1067"/>
      <c r="BD126" s="1067"/>
      <c r="BE126" s="1068"/>
      <c r="BF126" s="1082" t="s">
        <v>448</v>
      </c>
      <c r="BG126" s="1067"/>
      <c r="BH126" s="1067"/>
      <c r="BI126" s="1067"/>
      <c r="BJ126" s="1067"/>
      <c r="BK126" s="1067"/>
      <c r="BL126" s="1068"/>
      <c r="BM126" s="1082" t="s">
        <v>449</v>
      </c>
      <c r="BN126" s="1067"/>
      <c r="BO126" s="1067"/>
      <c r="BP126" s="1067"/>
      <c r="BQ126" s="1067"/>
      <c r="BR126" s="1067"/>
      <c r="BS126" s="1068"/>
      <c r="BT126" s="1082" t="s">
        <v>450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451</v>
      </c>
      <c r="CQ126" s="980"/>
      <c r="CR126" s="980"/>
      <c r="CS126" s="980"/>
      <c r="CT126" s="980"/>
      <c r="CU126" s="980"/>
      <c r="CV126" s="980"/>
      <c r="CW126" s="980"/>
      <c r="CX126" s="980"/>
      <c r="CY126" s="980"/>
      <c r="CZ126" s="980"/>
      <c r="DA126" s="980"/>
      <c r="DB126" s="980"/>
      <c r="DC126" s="980"/>
      <c r="DD126" s="980"/>
      <c r="DE126" s="980"/>
      <c r="DF126" s="981"/>
      <c r="DG126" s="949" t="s">
        <v>443</v>
      </c>
      <c r="DH126" s="950"/>
      <c r="DI126" s="950"/>
      <c r="DJ126" s="950"/>
      <c r="DK126" s="950"/>
      <c r="DL126" s="950" t="s">
        <v>443</v>
      </c>
      <c r="DM126" s="950"/>
      <c r="DN126" s="950"/>
      <c r="DO126" s="950"/>
      <c r="DP126" s="950"/>
      <c r="DQ126" s="950" t="s">
        <v>443</v>
      </c>
      <c r="DR126" s="950"/>
      <c r="DS126" s="950"/>
      <c r="DT126" s="950"/>
      <c r="DU126" s="950"/>
      <c r="DV126" s="951" t="s">
        <v>443</v>
      </c>
      <c r="DW126" s="951"/>
      <c r="DX126" s="951"/>
      <c r="DY126" s="951"/>
      <c r="DZ126" s="952"/>
    </row>
    <row r="127" spans="1:130" s="197" customFormat="1" ht="26.25" customHeight="1" thickBot="1" x14ac:dyDescent="0.2">
      <c r="A127" s="1006"/>
      <c r="B127" s="978"/>
      <c r="C127" s="1034" t="s">
        <v>452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14039</v>
      </c>
      <c r="AB127" s="989"/>
      <c r="AC127" s="989"/>
      <c r="AD127" s="989"/>
      <c r="AE127" s="990"/>
      <c r="AF127" s="991">
        <v>14333</v>
      </c>
      <c r="AG127" s="989"/>
      <c r="AH127" s="989"/>
      <c r="AI127" s="989"/>
      <c r="AJ127" s="990"/>
      <c r="AK127" s="991">
        <v>14502</v>
      </c>
      <c r="AL127" s="989"/>
      <c r="AM127" s="989"/>
      <c r="AN127" s="989"/>
      <c r="AO127" s="990"/>
      <c r="AP127" s="992">
        <v>0.5</v>
      </c>
      <c r="AQ127" s="993"/>
      <c r="AR127" s="993"/>
      <c r="AS127" s="993"/>
      <c r="AT127" s="994"/>
      <c r="AU127" s="233"/>
      <c r="AV127" s="233"/>
      <c r="AW127" s="233"/>
      <c r="AX127" s="916" t="s">
        <v>453</v>
      </c>
      <c r="AY127" s="917"/>
      <c r="AZ127" s="917"/>
      <c r="BA127" s="917"/>
      <c r="BB127" s="917"/>
      <c r="BC127" s="917"/>
      <c r="BD127" s="917"/>
      <c r="BE127" s="918"/>
      <c r="BF127" s="1071" t="s">
        <v>443</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454</v>
      </c>
      <c r="CQ127" s="1075"/>
      <c r="CR127" s="1075"/>
      <c r="CS127" s="1075"/>
      <c r="CT127" s="1075"/>
      <c r="CU127" s="1075"/>
      <c r="CV127" s="1075"/>
      <c r="CW127" s="1075"/>
      <c r="CX127" s="1075"/>
      <c r="CY127" s="1075"/>
      <c r="CZ127" s="1075"/>
      <c r="DA127" s="1075"/>
      <c r="DB127" s="1075"/>
      <c r="DC127" s="1075"/>
      <c r="DD127" s="1075"/>
      <c r="DE127" s="1075"/>
      <c r="DF127" s="1076"/>
      <c r="DG127" s="1077" t="s">
        <v>455</v>
      </c>
      <c r="DH127" s="1078"/>
      <c r="DI127" s="1078"/>
      <c r="DJ127" s="1078"/>
      <c r="DK127" s="1078"/>
      <c r="DL127" s="1078" t="s">
        <v>456</v>
      </c>
      <c r="DM127" s="1078"/>
      <c r="DN127" s="1078"/>
      <c r="DO127" s="1078"/>
      <c r="DP127" s="1078"/>
      <c r="DQ127" s="1078" t="s">
        <v>456</v>
      </c>
      <c r="DR127" s="1078"/>
      <c r="DS127" s="1078"/>
      <c r="DT127" s="1078"/>
      <c r="DU127" s="1078"/>
      <c r="DV127" s="1079" t="s">
        <v>456</v>
      </c>
      <c r="DW127" s="1079"/>
      <c r="DX127" s="1079"/>
      <c r="DY127" s="1079"/>
      <c r="DZ127" s="1080"/>
    </row>
    <row r="128" spans="1:130" s="197" customFormat="1" ht="26.25" customHeight="1" x14ac:dyDescent="0.15">
      <c r="A128" s="1101" t="s">
        <v>457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458</v>
      </c>
      <c r="X128" s="1103"/>
      <c r="Y128" s="1103"/>
      <c r="Z128" s="1104"/>
      <c r="AA128" s="1119">
        <v>42398</v>
      </c>
      <c r="AB128" s="1120"/>
      <c r="AC128" s="1120"/>
      <c r="AD128" s="1120"/>
      <c r="AE128" s="1121"/>
      <c r="AF128" s="1122">
        <v>67679</v>
      </c>
      <c r="AG128" s="1120"/>
      <c r="AH128" s="1120"/>
      <c r="AI128" s="1120"/>
      <c r="AJ128" s="1121"/>
      <c r="AK128" s="1122">
        <v>62633</v>
      </c>
      <c r="AL128" s="1120"/>
      <c r="AM128" s="1120"/>
      <c r="AN128" s="1120"/>
      <c r="AO128" s="1121"/>
      <c r="AP128" s="1123"/>
      <c r="AQ128" s="1124"/>
      <c r="AR128" s="1124"/>
      <c r="AS128" s="1124"/>
      <c r="AT128" s="1125"/>
      <c r="AU128" s="235"/>
      <c r="AV128" s="235"/>
      <c r="AW128" s="235"/>
      <c r="AX128" s="1084" t="s">
        <v>459</v>
      </c>
      <c r="AY128" s="980"/>
      <c r="AZ128" s="980"/>
      <c r="BA128" s="980"/>
      <c r="BB128" s="980"/>
      <c r="BC128" s="980"/>
      <c r="BD128" s="980"/>
      <c r="BE128" s="981"/>
      <c r="BF128" s="1096" t="s">
        <v>443</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4049297</v>
      </c>
      <c r="AB129" s="989"/>
      <c r="AC129" s="989"/>
      <c r="AD129" s="989"/>
      <c r="AE129" s="990"/>
      <c r="AF129" s="991">
        <v>4064612</v>
      </c>
      <c r="AG129" s="989"/>
      <c r="AH129" s="989"/>
      <c r="AI129" s="989"/>
      <c r="AJ129" s="990"/>
      <c r="AK129" s="991">
        <v>4059831</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13.1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1055613</v>
      </c>
      <c r="AB130" s="989"/>
      <c r="AC130" s="989"/>
      <c r="AD130" s="989"/>
      <c r="AE130" s="990"/>
      <c r="AF130" s="991">
        <v>1161140</v>
      </c>
      <c r="AG130" s="989"/>
      <c r="AH130" s="989"/>
      <c r="AI130" s="989"/>
      <c r="AJ130" s="990"/>
      <c r="AK130" s="991">
        <v>1137492</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v>63.9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2993684</v>
      </c>
      <c r="AB131" s="1028"/>
      <c r="AC131" s="1028"/>
      <c r="AD131" s="1028"/>
      <c r="AE131" s="1029"/>
      <c r="AF131" s="1030">
        <v>2903472</v>
      </c>
      <c r="AG131" s="1028"/>
      <c r="AH131" s="1028"/>
      <c r="AI131" s="1028"/>
      <c r="AJ131" s="1029"/>
      <c r="AK131" s="1030">
        <v>2922339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13.09667286</v>
      </c>
      <c r="AB132" s="1134"/>
      <c r="AC132" s="1134"/>
      <c r="AD132" s="1134"/>
      <c r="AE132" s="1135"/>
      <c r="AF132" s="1136">
        <v>12.97842721</v>
      </c>
      <c r="AG132" s="1134"/>
      <c r="AH132" s="1134"/>
      <c r="AI132" s="1134"/>
      <c r="AJ132" s="1135"/>
      <c r="AK132" s="1136">
        <v>13.48711046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13.7</v>
      </c>
      <c r="AB133" s="1141"/>
      <c r="AC133" s="1141"/>
      <c r="AD133" s="1141"/>
      <c r="AE133" s="1142"/>
      <c r="AF133" s="1140">
        <v>13.3</v>
      </c>
      <c r="AG133" s="1141"/>
      <c r="AH133" s="1141"/>
      <c r="AI133" s="1141"/>
      <c r="AJ133" s="1142"/>
      <c r="AK133" s="1140">
        <v>13.1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16" zoomScaleNormal="85" zoomScaleSheetLayoutView="55" workbookViewId="0">
      <selection activeCell="AB51" sqref="AB51"/>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7" t="s">
        <v>471</v>
      </c>
      <c r="L7" s="254"/>
      <c r="M7" s="255" t="s">
        <v>472</v>
      </c>
      <c r="N7" s="256"/>
    </row>
    <row r="8" spans="1:16" x14ac:dyDescent="0.15">
      <c r="A8" s="248"/>
      <c r="B8" s="244"/>
      <c r="C8" s="244"/>
      <c r="D8" s="244"/>
      <c r="E8" s="244"/>
      <c r="F8" s="244"/>
      <c r="G8" s="257"/>
      <c r="H8" s="258"/>
      <c r="I8" s="258"/>
      <c r="J8" s="259"/>
      <c r="K8" s="1148"/>
      <c r="L8" s="260" t="s">
        <v>473</v>
      </c>
      <c r="M8" s="261" t="s">
        <v>474</v>
      </c>
      <c r="N8" s="262" t="s">
        <v>475</v>
      </c>
    </row>
    <row r="9" spans="1:16" x14ac:dyDescent="0.15">
      <c r="A9" s="248"/>
      <c r="B9" s="244"/>
      <c r="C9" s="244"/>
      <c r="D9" s="244"/>
      <c r="E9" s="244"/>
      <c r="F9" s="244"/>
      <c r="G9" s="1149" t="s">
        <v>476</v>
      </c>
      <c r="H9" s="1150"/>
      <c r="I9" s="1150"/>
      <c r="J9" s="1151"/>
      <c r="K9" s="263">
        <v>751152</v>
      </c>
      <c r="L9" s="264">
        <v>147198</v>
      </c>
      <c r="M9" s="265">
        <v>149112</v>
      </c>
      <c r="N9" s="266">
        <v>-1.3</v>
      </c>
    </row>
    <row r="10" spans="1:16" x14ac:dyDescent="0.15">
      <c r="A10" s="248"/>
      <c r="B10" s="244"/>
      <c r="C10" s="244"/>
      <c r="D10" s="244"/>
      <c r="E10" s="244"/>
      <c r="F10" s="244"/>
      <c r="G10" s="1149" t="s">
        <v>477</v>
      </c>
      <c r="H10" s="1150"/>
      <c r="I10" s="1150"/>
      <c r="J10" s="1151"/>
      <c r="K10" s="267">
        <v>132058</v>
      </c>
      <c r="L10" s="268">
        <v>25879</v>
      </c>
      <c r="M10" s="269">
        <v>16878</v>
      </c>
      <c r="N10" s="270">
        <v>53.3</v>
      </c>
    </row>
    <row r="11" spans="1:16" ht="13.5" customHeight="1" x14ac:dyDescent="0.15">
      <c r="A11" s="248"/>
      <c r="B11" s="244"/>
      <c r="C11" s="244"/>
      <c r="D11" s="244"/>
      <c r="E11" s="244"/>
      <c r="F11" s="244"/>
      <c r="G11" s="1149" t="s">
        <v>478</v>
      </c>
      <c r="H11" s="1150"/>
      <c r="I11" s="1150"/>
      <c r="J11" s="1151"/>
      <c r="K11" s="267">
        <v>158408</v>
      </c>
      <c r="L11" s="268">
        <v>31042</v>
      </c>
      <c r="M11" s="269">
        <v>25471</v>
      </c>
      <c r="N11" s="270">
        <v>21.9</v>
      </c>
    </row>
    <row r="12" spans="1:16" ht="13.5" customHeight="1" x14ac:dyDescent="0.15">
      <c r="A12" s="248"/>
      <c r="B12" s="244"/>
      <c r="C12" s="244"/>
      <c r="D12" s="244"/>
      <c r="E12" s="244"/>
      <c r="F12" s="244"/>
      <c r="G12" s="1149" t="s">
        <v>479</v>
      </c>
      <c r="H12" s="1150"/>
      <c r="I12" s="1150"/>
      <c r="J12" s="1151"/>
      <c r="K12" s="267">
        <v>19545</v>
      </c>
      <c r="L12" s="268">
        <v>3830</v>
      </c>
      <c r="M12" s="269">
        <v>1933</v>
      </c>
      <c r="N12" s="270">
        <v>98.1</v>
      </c>
    </row>
    <row r="13" spans="1:16" ht="13.5" customHeight="1" x14ac:dyDescent="0.15">
      <c r="A13" s="248"/>
      <c r="B13" s="244"/>
      <c r="C13" s="244"/>
      <c r="D13" s="244"/>
      <c r="E13" s="244"/>
      <c r="F13" s="244"/>
      <c r="G13" s="1149" t="s">
        <v>480</v>
      </c>
      <c r="H13" s="1150"/>
      <c r="I13" s="1150"/>
      <c r="J13" s="1151"/>
      <c r="K13" s="267" t="s">
        <v>481</v>
      </c>
      <c r="L13" s="268" t="s">
        <v>481</v>
      </c>
      <c r="M13" s="269" t="s">
        <v>481</v>
      </c>
      <c r="N13" s="270" t="s">
        <v>481</v>
      </c>
    </row>
    <row r="14" spans="1:16" ht="13.5" customHeight="1" x14ac:dyDescent="0.15">
      <c r="A14" s="248"/>
      <c r="B14" s="244"/>
      <c r="C14" s="244"/>
      <c r="D14" s="244"/>
      <c r="E14" s="244"/>
      <c r="F14" s="244"/>
      <c r="G14" s="1149" t="s">
        <v>482</v>
      </c>
      <c r="H14" s="1150"/>
      <c r="I14" s="1150"/>
      <c r="J14" s="1151"/>
      <c r="K14" s="267">
        <v>38635</v>
      </c>
      <c r="L14" s="268">
        <v>7571</v>
      </c>
      <c r="M14" s="269">
        <v>7468</v>
      </c>
      <c r="N14" s="270">
        <v>1.4</v>
      </c>
    </row>
    <row r="15" spans="1:16" ht="13.5" customHeight="1" x14ac:dyDescent="0.15">
      <c r="A15" s="248"/>
      <c r="B15" s="244"/>
      <c r="C15" s="244"/>
      <c r="D15" s="244"/>
      <c r="E15" s="244"/>
      <c r="F15" s="244"/>
      <c r="G15" s="1149" t="s">
        <v>483</v>
      </c>
      <c r="H15" s="1150"/>
      <c r="I15" s="1150"/>
      <c r="J15" s="1151"/>
      <c r="K15" s="267">
        <v>28559</v>
      </c>
      <c r="L15" s="268">
        <v>5597</v>
      </c>
      <c r="M15" s="269">
        <v>4077</v>
      </c>
      <c r="N15" s="270">
        <v>37.299999999999997</v>
      </c>
    </row>
    <row r="16" spans="1:16" x14ac:dyDescent="0.15">
      <c r="A16" s="248"/>
      <c r="B16" s="244"/>
      <c r="C16" s="244"/>
      <c r="D16" s="244"/>
      <c r="E16" s="244"/>
      <c r="F16" s="244"/>
      <c r="G16" s="1152" t="s">
        <v>484</v>
      </c>
      <c r="H16" s="1153"/>
      <c r="I16" s="1153"/>
      <c r="J16" s="1154"/>
      <c r="K16" s="268">
        <v>-75419</v>
      </c>
      <c r="L16" s="268">
        <v>-14779</v>
      </c>
      <c r="M16" s="269">
        <v>-15449</v>
      </c>
      <c r="N16" s="270">
        <v>-4.3</v>
      </c>
    </row>
    <row r="17" spans="1:16" x14ac:dyDescent="0.15">
      <c r="A17" s="248"/>
      <c r="B17" s="244"/>
      <c r="C17" s="244"/>
      <c r="D17" s="244"/>
      <c r="E17" s="244"/>
      <c r="F17" s="244"/>
      <c r="G17" s="1152" t="s">
        <v>167</v>
      </c>
      <c r="H17" s="1153"/>
      <c r="I17" s="1153"/>
      <c r="J17" s="1154"/>
      <c r="K17" s="268">
        <v>1052938</v>
      </c>
      <c r="L17" s="268">
        <v>206337</v>
      </c>
      <c r="M17" s="269">
        <v>189490</v>
      </c>
      <c r="N17" s="270">
        <v>8.9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44" t="s">
        <v>489</v>
      </c>
      <c r="H21" s="1145"/>
      <c r="I21" s="1145"/>
      <c r="J21" s="1146"/>
      <c r="K21" s="280">
        <v>17.440000000000001</v>
      </c>
      <c r="L21" s="281">
        <v>16.760000000000002</v>
      </c>
      <c r="M21" s="282">
        <v>0.68</v>
      </c>
      <c r="N21" s="249"/>
      <c r="O21" s="283"/>
      <c r="P21" s="279"/>
    </row>
    <row r="22" spans="1:16" s="284" customFormat="1" x14ac:dyDescent="0.15">
      <c r="A22" s="279"/>
      <c r="B22" s="249"/>
      <c r="C22" s="249"/>
      <c r="D22" s="249"/>
      <c r="E22" s="249"/>
      <c r="F22" s="249"/>
      <c r="G22" s="1144" t="s">
        <v>490</v>
      </c>
      <c r="H22" s="1145"/>
      <c r="I22" s="1145"/>
      <c r="J22" s="1146"/>
      <c r="K22" s="285">
        <v>97.8</v>
      </c>
      <c r="L22" s="286">
        <v>94.9</v>
      </c>
      <c r="M22" s="287">
        <v>2.9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7" t="s">
        <v>471</v>
      </c>
      <c r="L30" s="254"/>
      <c r="M30" s="255" t="s">
        <v>472</v>
      </c>
      <c r="N30" s="256"/>
    </row>
    <row r="31" spans="1:16" x14ac:dyDescent="0.15">
      <c r="A31" s="248"/>
      <c r="B31" s="244"/>
      <c r="C31" s="244"/>
      <c r="D31" s="244"/>
      <c r="E31" s="244"/>
      <c r="F31" s="244"/>
      <c r="G31" s="257"/>
      <c r="H31" s="258"/>
      <c r="I31" s="258"/>
      <c r="J31" s="259"/>
      <c r="K31" s="1148"/>
      <c r="L31" s="260" t="s">
        <v>473</v>
      </c>
      <c r="M31" s="261" t="s">
        <v>474</v>
      </c>
      <c r="N31" s="262" t="s">
        <v>475</v>
      </c>
    </row>
    <row r="32" spans="1:16" ht="27" customHeight="1" x14ac:dyDescent="0.15">
      <c r="A32" s="248"/>
      <c r="B32" s="244"/>
      <c r="C32" s="244"/>
      <c r="D32" s="244"/>
      <c r="E32" s="244"/>
      <c r="F32" s="244"/>
      <c r="G32" s="1160" t="s">
        <v>494</v>
      </c>
      <c r="H32" s="1161"/>
      <c r="I32" s="1161"/>
      <c r="J32" s="1162"/>
      <c r="K32" s="294">
        <v>1359722</v>
      </c>
      <c r="L32" s="294">
        <v>266455</v>
      </c>
      <c r="M32" s="295">
        <v>106256</v>
      </c>
      <c r="N32" s="296">
        <v>150.80000000000001</v>
      </c>
    </row>
    <row r="33" spans="1:16" ht="13.5" customHeight="1" x14ac:dyDescent="0.15">
      <c r="A33" s="248"/>
      <c r="B33" s="244"/>
      <c r="C33" s="244"/>
      <c r="D33" s="244"/>
      <c r="E33" s="244"/>
      <c r="F33" s="244"/>
      <c r="G33" s="1160" t="s">
        <v>495</v>
      </c>
      <c r="H33" s="1161"/>
      <c r="I33" s="1161"/>
      <c r="J33" s="1162"/>
      <c r="K33" s="294" t="s">
        <v>481</v>
      </c>
      <c r="L33" s="294" t="s">
        <v>481</v>
      </c>
      <c r="M33" s="295" t="s">
        <v>481</v>
      </c>
      <c r="N33" s="296" t="s">
        <v>481</v>
      </c>
    </row>
    <row r="34" spans="1:16" ht="27" customHeight="1" x14ac:dyDescent="0.15">
      <c r="A34" s="248"/>
      <c r="B34" s="244"/>
      <c r="C34" s="244"/>
      <c r="D34" s="244"/>
      <c r="E34" s="244"/>
      <c r="F34" s="244"/>
      <c r="G34" s="1160" t="s">
        <v>496</v>
      </c>
      <c r="H34" s="1161"/>
      <c r="I34" s="1161"/>
      <c r="J34" s="1162"/>
      <c r="K34" s="294" t="s">
        <v>481</v>
      </c>
      <c r="L34" s="294" t="s">
        <v>481</v>
      </c>
      <c r="M34" s="295" t="s">
        <v>481</v>
      </c>
      <c r="N34" s="296" t="s">
        <v>481</v>
      </c>
    </row>
    <row r="35" spans="1:16" ht="27" customHeight="1" x14ac:dyDescent="0.15">
      <c r="A35" s="248"/>
      <c r="B35" s="244"/>
      <c r="C35" s="244"/>
      <c r="D35" s="244"/>
      <c r="E35" s="244"/>
      <c r="F35" s="244"/>
      <c r="G35" s="1160" t="s">
        <v>497</v>
      </c>
      <c r="H35" s="1161"/>
      <c r="I35" s="1161"/>
      <c r="J35" s="1162"/>
      <c r="K35" s="294">
        <v>192107</v>
      </c>
      <c r="L35" s="294">
        <v>37646</v>
      </c>
      <c r="M35" s="295">
        <v>30126</v>
      </c>
      <c r="N35" s="296">
        <v>25</v>
      </c>
    </row>
    <row r="36" spans="1:16" ht="27" customHeight="1" x14ac:dyDescent="0.15">
      <c r="A36" s="248"/>
      <c r="B36" s="244"/>
      <c r="C36" s="244"/>
      <c r="D36" s="244"/>
      <c r="E36" s="244"/>
      <c r="F36" s="244"/>
      <c r="G36" s="1160" t="s">
        <v>498</v>
      </c>
      <c r="H36" s="1161"/>
      <c r="I36" s="1161"/>
      <c r="J36" s="1162"/>
      <c r="K36" s="294">
        <v>22674</v>
      </c>
      <c r="L36" s="294">
        <v>4443</v>
      </c>
      <c r="M36" s="295">
        <v>4934</v>
      </c>
      <c r="N36" s="296">
        <v>-10</v>
      </c>
    </row>
    <row r="37" spans="1:16" ht="13.5" customHeight="1" x14ac:dyDescent="0.15">
      <c r="A37" s="248"/>
      <c r="B37" s="244"/>
      <c r="C37" s="244"/>
      <c r="D37" s="244"/>
      <c r="E37" s="244"/>
      <c r="F37" s="244"/>
      <c r="G37" s="1160" t="s">
        <v>499</v>
      </c>
      <c r="H37" s="1161"/>
      <c r="I37" s="1161"/>
      <c r="J37" s="1162"/>
      <c r="K37" s="294">
        <v>19711</v>
      </c>
      <c r="L37" s="294">
        <v>3863</v>
      </c>
      <c r="M37" s="295">
        <v>1289</v>
      </c>
      <c r="N37" s="296">
        <v>199.7</v>
      </c>
    </row>
    <row r="38" spans="1:16" ht="27" customHeight="1" x14ac:dyDescent="0.15">
      <c r="A38" s="248"/>
      <c r="B38" s="244"/>
      <c r="C38" s="244"/>
      <c r="D38" s="244"/>
      <c r="E38" s="244"/>
      <c r="F38" s="244"/>
      <c r="G38" s="1163" t="s">
        <v>500</v>
      </c>
      <c r="H38" s="1164"/>
      <c r="I38" s="1164"/>
      <c r="J38" s="1165"/>
      <c r="K38" s="297">
        <v>50</v>
      </c>
      <c r="L38" s="297">
        <v>10</v>
      </c>
      <c r="M38" s="298">
        <v>42</v>
      </c>
      <c r="N38" s="299">
        <v>-76.2</v>
      </c>
      <c r="O38" s="293"/>
    </row>
    <row r="39" spans="1:16" x14ac:dyDescent="0.15">
      <c r="A39" s="248"/>
      <c r="B39" s="244"/>
      <c r="C39" s="244"/>
      <c r="D39" s="244"/>
      <c r="E39" s="244"/>
      <c r="F39" s="244"/>
      <c r="G39" s="1163" t="s">
        <v>501</v>
      </c>
      <c r="H39" s="1164"/>
      <c r="I39" s="1164"/>
      <c r="J39" s="1165"/>
      <c r="K39" s="300">
        <v>-62633</v>
      </c>
      <c r="L39" s="300">
        <v>-12274</v>
      </c>
      <c r="M39" s="301">
        <v>-6102</v>
      </c>
      <c r="N39" s="302">
        <v>101.1</v>
      </c>
      <c r="O39" s="293"/>
    </row>
    <row r="40" spans="1:16" ht="27" customHeight="1" x14ac:dyDescent="0.15">
      <c r="A40" s="248"/>
      <c r="B40" s="244"/>
      <c r="C40" s="244"/>
      <c r="D40" s="244"/>
      <c r="E40" s="244"/>
      <c r="F40" s="244"/>
      <c r="G40" s="1160" t="s">
        <v>502</v>
      </c>
      <c r="H40" s="1161"/>
      <c r="I40" s="1161"/>
      <c r="J40" s="1162"/>
      <c r="K40" s="300">
        <v>-1137492</v>
      </c>
      <c r="L40" s="300">
        <v>-222907</v>
      </c>
      <c r="M40" s="301">
        <v>-103856</v>
      </c>
      <c r="N40" s="302">
        <v>114.6</v>
      </c>
      <c r="O40" s="293"/>
    </row>
    <row r="41" spans="1:16" x14ac:dyDescent="0.15">
      <c r="A41" s="248"/>
      <c r="B41" s="244"/>
      <c r="C41" s="244"/>
      <c r="D41" s="244"/>
      <c r="E41" s="244"/>
      <c r="F41" s="244"/>
      <c r="G41" s="1166" t="s">
        <v>278</v>
      </c>
      <c r="H41" s="1167"/>
      <c r="I41" s="1167"/>
      <c r="J41" s="1168"/>
      <c r="K41" s="294">
        <v>394139</v>
      </c>
      <c r="L41" s="300">
        <v>77237</v>
      </c>
      <c r="M41" s="301">
        <v>32689</v>
      </c>
      <c r="N41" s="302">
        <v>136.30000000000001</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55" t="s">
        <v>471</v>
      </c>
      <c r="J49" s="1157" t="s">
        <v>506</v>
      </c>
      <c r="K49" s="1158"/>
      <c r="L49" s="1158"/>
      <c r="M49" s="1158"/>
      <c r="N49" s="1159"/>
    </row>
    <row r="50" spans="1:14" x14ac:dyDescent="0.15">
      <c r="A50" s="248"/>
      <c r="B50" s="244"/>
      <c r="C50" s="244"/>
      <c r="D50" s="244"/>
      <c r="E50" s="244"/>
      <c r="F50" s="244"/>
      <c r="G50" s="312"/>
      <c r="H50" s="313"/>
      <c r="I50" s="1156"/>
      <c r="J50" s="314" t="s">
        <v>507</v>
      </c>
      <c r="K50" s="315" t="s">
        <v>508</v>
      </c>
      <c r="L50" s="316" t="s">
        <v>509</v>
      </c>
      <c r="M50" s="317" t="s">
        <v>510</v>
      </c>
      <c r="N50" s="318" t="s">
        <v>511</v>
      </c>
    </row>
    <row r="51" spans="1:14" x14ac:dyDescent="0.15">
      <c r="A51" s="248"/>
      <c r="B51" s="244"/>
      <c r="C51" s="244"/>
      <c r="D51" s="244"/>
      <c r="E51" s="244"/>
      <c r="F51" s="244"/>
      <c r="G51" s="310" t="s">
        <v>512</v>
      </c>
      <c r="H51" s="311"/>
      <c r="I51" s="319">
        <v>1299065</v>
      </c>
      <c r="J51" s="320">
        <v>236926</v>
      </c>
      <c r="K51" s="321">
        <v>-56</v>
      </c>
      <c r="L51" s="322">
        <v>92021</v>
      </c>
      <c r="M51" s="323">
        <v>-52.2</v>
      </c>
      <c r="N51" s="324">
        <v>-3.8</v>
      </c>
    </row>
    <row r="52" spans="1:14" x14ac:dyDescent="0.15">
      <c r="A52" s="248"/>
      <c r="B52" s="244"/>
      <c r="C52" s="244"/>
      <c r="D52" s="244"/>
      <c r="E52" s="244"/>
      <c r="F52" s="244"/>
      <c r="G52" s="325"/>
      <c r="H52" s="326" t="s">
        <v>513</v>
      </c>
      <c r="I52" s="327">
        <v>517734</v>
      </c>
      <c r="J52" s="328">
        <v>94425</v>
      </c>
      <c r="K52" s="329">
        <v>-57.2</v>
      </c>
      <c r="L52" s="330">
        <v>52579</v>
      </c>
      <c r="M52" s="331">
        <v>-36.1</v>
      </c>
      <c r="N52" s="332">
        <v>-21.1</v>
      </c>
    </row>
    <row r="53" spans="1:14" x14ac:dyDescent="0.15">
      <c r="A53" s="248"/>
      <c r="B53" s="244"/>
      <c r="C53" s="244"/>
      <c r="D53" s="244"/>
      <c r="E53" s="244"/>
      <c r="F53" s="244"/>
      <c r="G53" s="310" t="s">
        <v>514</v>
      </c>
      <c r="H53" s="311"/>
      <c r="I53" s="319">
        <v>1587551</v>
      </c>
      <c r="J53" s="320">
        <v>294700</v>
      </c>
      <c r="K53" s="321">
        <v>24.4</v>
      </c>
      <c r="L53" s="322">
        <v>94828</v>
      </c>
      <c r="M53" s="323">
        <v>3.1</v>
      </c>
      <c r="N53" s="324">
        <v>21.3</v>
      </c>
    </row>
    <row r="54" spans="1:14" x14ac:dyDescent="0.15">
      <c r="A54" s="248"/>
      <c r="B54" s="244"/>
      <c r="C54" s="244"/>
      <c r="D54" s="244"/>
      <c r="E54" s="244"/>
      <c r="F54" s="244"/>
      <c r="G54" s="325"/>
      <c r="H54" s="326" t="s">
        <v>513</v>
      </c>
      <c r="I54" s="327">
        <v>227294</v>
      </c>
      <c r="J54" s="328">
        <v>42193</v>
      </c>
      <c r="K54" s="329">
        <v>-55.3</v>
      </c>
      <c r="L54" s="330">
        <v>55133</v>
      </c>
      <c r="M54" s="331">
        <v>4.9000000000000004</v>
      </c>
      <c r="N54" s="332">
        <v>-60.2</v>
      </c>
    </row>
    <row r="55" spans="1:14" x14ac:dyDescent="0.15">
      <c r="A55" s="248"/>
      <c r="B55" s="244"/>
      <c r="C55" s="244"/>
      <c r="D55" s="244"/>
      <c r="E55" s="244"/>
      <c r="F55" s="244"/>
      <c r="G55" s="310" t="s">
        <v>515</v>
      </c>
      <c r="H55" s="311"/>
      <c r="I55" s="319">
        <v>1405590</v>
      </c>
      <c r="J55" s="320">
        <v>265156</v>
      </c>
      <c r="K55" s="321">
        <v>-10</v>
      </c>
      <c r="L55" s="322">
        <v>119674</v>
      </c>
      <c r="M55" s="323">
        <v>26.2</v>
      </c>
      <c r="N55" s="324">
        <v>-36.200000000000003</v>
      </c>
    </row>
    <row r="56" spans="1:14" x14ac:dyDescent="0.15">
      <c r="A56" s="248"/>
      <c r="B56" s="244"/>
      <c r="C56" s="244"/>
      <c r="D56" s="244"/>
      <c r="E56" s="244"/>
      <c r="F56" s="244"/>
      <c r="G56" s="325"/>
      <c r="H56" s="326" t="s">
        <v>513</v>
      </c>
      <c r="I56" s="327">
        <v>711299</v>
      </c>
      <c r="J56" s="328">
        <v>134182</v>
      </c>
      <c r="K56" s="329">
        <v>218</v>
      </c>
      <c r="L56" s="330">
        <v>57803</v>
      </c>
      <c r="M56" s="331">
        <v>4.8</v>
      </c>
      <c r="N56" s="332">
        <v>213.2</v>
      </c>
    </row>
    <row r="57" spans="1:14" x14ac:dyDescent="0.15">
      <c r="A57" s="248"/>
      <c r="B57" s="244"/>
      <c r="C57" s="244"/>
      <c r="D57" s="244"/>
      <c r="E57" s="244"/>
      <c r="F57" s="244"/>
      <c r="G57" s="310" t="s">
        <v>516</v>
      </c>
      <c r="H57" s="311"/>
      <c r="I57" s="319">
        <v>861183</v>
      </c>
      <c r="J57" s="320">
        <v>165676</v>
      </c>
      <c r="K57" s="321">
        <v>-37.5</v>
      </c>
      <c r="L57" s="322">
        <v>119685</v>
      </c>
      <c r="M57" s="323">
        <v>0</v>
      </c>
      <c r="N57" s="324">
        <v>-37.5</v>
      </c>
    </row>
    <row r="58" spans="1:14" x14ac:dyDescent="0.15">
      <c r="A58" s="248"/>
      <c r="B58" s="244"/>
      <c r="C58" s="244"/>
      <c r="D58" s="244"/>
      <c r="E58" s="244"/>
      <c r="F58" s="244"/>
      <c r="G58" s="325"/>
      <c r="H58" s="326" t="s">
        <v>513</v>
      </c>
      <c r="I58" s="327">
        <v>530719</v>
      </c>
      <c r="J58" s="328">
        <v>102101</v>
      </c>
      <c r="K58" s="329">
        <v>-23.9</v>
      </c>
      <c r="L58" s="330">
        <v>68464</v>
      </c>
      <c r="M58" s="331">
        <v>18.399999999999999</v>
      </c>
      <c r="N58" s="332">
        <v>-42.3</v>
      </c>
    </row>
    <row r="59" spans="1:14" x14ac:dyDescent="0.15">
      <c r="A59" s="248"/>
      <c r="B59" s="244"/>
      <c r="C59" s="244"/>
      <c r="D59" s="244"/>
      <c r="E59" s="244"/>
      <c r="F59" s="244"/>
      <c r="G59" s="310" t="s">
        <v>517</v>
      </c>
      <c r="H59" s="311"/>
      <c r="I59" s="319">
        <v>1669039</v>
      </c>
      <c r="J59" s="320">
        <v>327070</v>
      </c>
      <c r="K59" s="321">
        <v>97.4</v>
      </c>
      <c r="L59" s="322">
        <v>245039</v>
      </c>
      <c r="M59" s="323">
        <v>104.7</v>
      </c>
      <c r="N59" s="324">
        <v>-7.3</v>
      </c>
    </row>
    <row r="60" spans="1:14" x14ac:dyDescent="0.15">
      <c r="A60" s="248"/>
      <c r="B60" s="244"/>
      <c r="C60" s="244"/>
      <c r="D60" s="244"/>
      <c r="E60" s="244"/>
      <c r="F60" s="244"/>
      <c r="G60" s="325"/>
      <c r="H60" s="326" t="s">
        <v>513</v>
      </c>
      <c r="I60" s="333">
        <v>1110130</v>
      </c>
      <c r="J60" s="328">
        <v>217545</v>
      </c>
      <c r="K60" s="329">
        <v>113.1</v>
      </c>
      <c r="L60" s="330">
        <v>108922</v>
      </c>
      <c r="M60" s="331">
        <v>59.1</v>
      </c>
      <c r="N60" s="332">
        <v>54</v>
      </c>
    </row>
    <row r="61" spans="1:14" x14ac:dyDescent="0.15">
      <c r="A61" s="248"/>
      <c r="B61" s="244"/>
      <c r="C61" s="244"/>
      <c r="D61" s="244"/>
      <c r="E61" s="244"/>
      <c r="F61" s="244"/>
      <c r="G61" s="310" t="s">
        <v>518</v>
      </c>
      <c r="H61" s="334"/>
      <c r="I61" s="335">
        <v>1364486</v>
      </c>
      <c r="J61" s="336">
        <v>257906</v>
      </c>
      <c r="K61" s="337">
        <v>3.7</v>
      </c>
      <c r="L61" s="338">
        <v>134249</v>
      </c>
      <c r="M61" s="339">
        <v>16.399999999999999</v>
      </c>
      <c r="N61" s="324">
        <v>-12.7</v>
      </c>
    </row>
    <row r="62" spans="1:14" x14ac:dyDescent="0.15">
      <c r="A62" s="248"/>
      <c r="B62" s="244"/>
      <c r="C62" s="244"/>
      <c r="D62" s="244"/>
      <c r="E62" s="244"/>
      <c r="F62" s="244"/>
      <c r="G62" s="325"/>
      <c r="H62" s="326" t="s">
        <v>513</v>
      </c>
      <c r="I62" s="327">
        <v>619435</v>
      </c>
      <c r="J62" s="328">
        <v>118089</v>
      </c>
      <c r="K62" s="329">
        <v>38.9</v>
      </c>
      <c r="L62" s="330">
        <v>68580</v>
      </c>
      <c r="M62" s="331">
        <v>10.199999999999999</v>
      </c>
      <c r="N62" s="332">
        <v>28.7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9" t="s">
        <v>3</v>
      </c>
      <c r="D47" s="1169"/>
      <c r="E47" s="1170"/>
      <c r="F47" s="11">
        <v>23.6</v>
      </c>
      <c r="G47" s="12">
        <v>23.84</v>
      </c>
      <c r="H47" s="12">
        <v>25.99</v>
      </c>
      <c r="I47" s="12">
        <v>28.24</v>
      </c>
      <c r="J47" s="13">
        <v>28.77</v>
      </c>
    </row>
    <row r="48" spans="2:10" ht="57.75" customHeight="1" x14ac:dyDescent="0.15">
      <c r="B48" s="14"/>
      <c r="C48" s="1171" t="s">
        <v>4</v>
      </c>
      <c r="D48" s="1171"/>
      <c r="E48" s="1172"/>
      <c r="F48" s="15">
        <v>3.92</v>
      </c>
      <c r="G48" s="16">
        <v>3.2</v>
      </c>
      <c r="H48" s="16">
        <v>2.29</v>
      </c>
      <c r="I48" s="16">
        <v>2.7</v>
      </c>
      <c r="J48" s="17">
        <v>5.35</v>
      </c>
    </row>
    <row r="49" spans="2:10" ht="57.75" customHeight="1" thickBot="1" x14ac:dyDescent="0.2">
      <c r="B49" s="18"/>
      <c r="C49" s="1173" t="s">
        <v>5</v>
      </c>
      <c r="D49" s="1173"/>
      <c r="E49" s="1174"/>
      <c r="F49" s="19">
        <v>2.72</v>
      </c>
      <c r="G49" s="20" t="s">
        <v>525</v>
      </c>
      <c r="H49" s="20">
        <v>1.32</v>
      </c>
      <c r="I49" s="20">
        <v>2.76</v>
      </c>
      <c r="J49" s="21">
        <v>6.29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2017-05-12T07:44:20Z</cp:lastPrinted>
  <dcterms:created xsi:type="dcterms:W3CDTF">2017-02-15T21:25:20Z</dcterms:created>
  <dcterms:modified xsi:type="dcterms:W3CDTF">2017-05-12T07:44:32Z</dcterms:modified>
  <cp:category/>
</cp:coreProperties>
</file>