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0083\Desktop\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U37" i="9"/>
  <c r="C37" i="9"/>
  <c r="CO36" i="9"/>
  <c r="BW36" i="9"/>
  <c r="BE36" i="9"/>
  <c r="AM36" i="9"/>
  <c r="BW35" i="9"/>
  <c r="AM35" i="9"/>
  <c r="BW34" i="9"/>
  <c r="AM34" i="9"/>
  <c r="C34" i="9"/>
  <c r="CO34" i="9" l="1"/>
  <c r="CO35" i="9" s="1"/>
  <c r="U34" i="9"/>
  <c r="U35" i="9" s="1"/>
  <c r="U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<sst xmlns="http://schemas.openxmlformats.org/spreadsheetml/2006/main" count="984" uniqueCount="544">
  <si>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</si>
  <si>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</si>
  <si>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</si>
  <si>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</si>
  <si>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</si>
  <si>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</si>
  <si>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</si>
  <si>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</si>
  <si>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</si>
  <si>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</si>
  <si>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</si>
  <si>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</si>
  <si>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</si>
  <si>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</si>
  <si>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</si>
  <si>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</si>
  <si>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</si>
  <si>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</si>
  <si>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</si>
  <si>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</si>
  <si>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</si>
  <si>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</si>
  <si>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</si>
  <si>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</si>
  <si>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</si>
  <si>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</si>
  <si>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</si>
  <si>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</si>
  <si>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</si>
  <si>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</si>
  <si>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</si>
  <si>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</si>
  <si>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</si>
  <si>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</si>
  <si>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</si>
  <si>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</si>
  <si>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</si>
  <si>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</si>
  <si>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</si>
  <si>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</si>
  <si>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</si>
  <si>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</si>
  <si>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</si>
  <si>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</si>
  <si>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</si>
  <si>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</si>
  <si>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</si>
  <si>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</si>
  <si>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</si>
  <si>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</si>
  <si>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</si>
  <si>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</si>
  <si>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</si>
  <si>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</si>
  <si>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</si>
  <si>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</si>
  <si>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</si>
  <si>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</si>
  <si>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</si>
  <si>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</si>
  <si>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</si>
  <si>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</si>
  <si>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</si>
  <si>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</si>
  <si>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</si>
  <si>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</si>
  <si>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</si>
  <si>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</si>
  <si>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</si>
  <si>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</si>
  <si>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</si>
  <si>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</si>
  <si>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</si>
  <si>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</si>
  <si>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</si>
  <si>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</si>
  <si>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</si>
  <si>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</si>
  <si>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</si>
  <si>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</si>
  <si>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</si>
  <si>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</si>
  <si>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</si>
  <si>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</si>
  <si>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</si>
  <si>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</si>
  <si>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</si>
  <si>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</si>
  <si>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</si>
  <si>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</si>
  <si>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</si>
  <si>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</si>
  <si>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</si>
  <si>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</si>
  <si>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</si>
  <si>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</si>
  <si>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</si>
  <si>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</si>
  <si>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</si>
  <si>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</si>
  <si>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</si>
  <si>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</si>
  <si>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</si>
  <si>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</si>
  <si>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</si>
  <si>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</si>
  <si>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</si>
  <si>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</si>
  <si>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</si>
  <si>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</si>
  <si>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</si>
  <si>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</si>
  <si>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</si>
  <si>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</si>
  <si>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</si>
  <si>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</si>
  <si>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</si>
  <si>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</si>
  <si>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</si>
  <si>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</si>
  <si>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</si>
  <si>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</si>
  <si>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</si>
  <si>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</si>
  <si>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</si>
  <si>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</si>
  <si>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</si>
  <si>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</si>
  <si>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</si>
  <si>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</si>
  <si>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</si>
  <si>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</si>
  <si>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</si>
  <si>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</si>
  <si>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</si>
  <si>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</si>
  <si>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</si>
  <si>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</si>
  <si>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</si>
  <si>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</si>
  <si>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</si>
  <si>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</si>
  <si>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</si>
  <si>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</si>
  <si>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</si>
  <si>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</si>
  <si>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</si>
  <si>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</si>
  <si>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</si>
  <si>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</si>
  <si>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</si>
  <si>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</si>
  <si>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</si>
  <si>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</si>
  <si>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</si>
  <si>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</si>
  <si>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</si>
  <si>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</si>
  <si>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</si>
  <si>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</si>
  <si>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</si>
  <si>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</si>
  <si>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</si>
  <si>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</si>
  <si>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</si>
  <si>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</si>
  <si>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</si>
  <si>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</si>
  <si>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</si>
  <si>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</si>
  <si>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</si>
  <si>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</si>
  <si>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</si>
  <si>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</si>
  <si>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</si>
  <si>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</si>
  <si>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</si>
  <si>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</si>
  <si>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</si>
  <si>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</si>
  <si>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</si>
  <si>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</si>
  <si>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</si>
  <si>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</si>
  <si>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</si>
  <si>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</si>
  <si>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</si>
  <si>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</si>
  <si>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</si>
  <si>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</si>
  <si>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</si>
  <si>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</si>
  <si>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</si>
  <si>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</si>
  <si>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</si>
  <si>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</si>
  <si>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</si>
  <si>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</si>
  <si>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</si>
  <si>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</si>
  <si>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</si>
  <si>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</si>
  <si>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</si>
  <si>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</si>
  <si>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</si>
  <si>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</si>
  <si>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</si>
  <si>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</si>
  <si>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</si>
  <si>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</si>
  <si>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</si>
  <si>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</si>
  <si>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</si>
  <si>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</si>
  <si>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</si>
  <si>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</si>
  <si>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</si>
  <si>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</si>
  <si>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</si>
  <si>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</si>
  <si>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</si>
  <si>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</si>
  <si>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</si>
  <si>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</si>
  <si>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</si>
  <si>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</si>
  <si>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</si>
  <si>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</si>
  <si>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</si>
  <si>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</si>
  <si>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</si>
  <si>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</si>
  <si>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</si>
  <si>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</si>
  <si>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</si>
  <si>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</si>
  <si>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</si>
  <si>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</si>
  <si>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</si>
  <si>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</si>
  <si>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</si>
  <si>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</si>
  <si>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</si>
  <si>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</si>
  <si>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</si>
  <si>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</si>
  <si>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</si>
  <si>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</si>
  <si>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</si>
  <si>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</si>
  <si>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</si>
  <si>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</si>
  <si>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</si>
  <si>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</si>
  <si>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</si>
  <si>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</si>
  <si>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</si>
  <si>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</si>
  <si>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</si>
  <si>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</si>
  <si>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</si>
  <si>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</si>
  <si>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</si>
  <si>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</si>
  <si>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</si>
  <si>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</si>
  <si>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</si>
  <si>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</si>
  <si>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</si>
  <si>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</si>
  <si>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</si>
  <si>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</si>
  <si>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</si>
  <si>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</si>
  <si>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</si>
  <si>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</si>
  <si>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</si>
  <si>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</si>
  <si>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</si>
  <si>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</si>
  <si>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</si>
  <si>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</si>
  <si>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</si>
  <si>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</si>
  <si>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</si>
  <si>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</si>
  <si>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</si>
  <si>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</si>
  <si>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</si>
  <si>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</si>
  <si>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</si>
  <si>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</si>
  <si>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</si>
  <si>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</si>
  <si>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</si>
  <si>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</si>
  <si>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</si>
  <si>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</si>
  <si>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</si>
  <si>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</si>
  <si>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</si>
  <si>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</si>
  <si>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</si>
  <si>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</si>
  <si>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</si>
  <si>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</si>
  <si>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</si>
  <si>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</si>
  <si>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</si>
  <si>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</si>
  <si>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</si>
  <si>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</si>
  <si>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</si>
  <si>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</si>
  <si>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</si>
  <si>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</si>
  <si>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</si>
  <si>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</si>
  <si>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</si>
  <si>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</si>
  <si>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</si>
  <si>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</si>
  <si>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</si>
  <si>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</si>
  <si>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</si>
  <si>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</si>
  <si>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</si>
  <si>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</si>
  <si>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</si>
  <si>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</si>
  <si>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</si>
  <si>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</si>
  <si>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</si>
  <si>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</si>
  <si>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</si>
  <si>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</si>
  <si>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</si>
  <si>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</si>
  <si>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</si>
  <si>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</si>
  <si>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</si>
  <si>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</si>
  <si>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</si>
  <si>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</si>
  <si>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</si>
  <si>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</si>
  <si>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</si>
  <si>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</si>
  <si>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</si>
  <si>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</si>
  <si>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</si>
  <si>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</si>
  <si>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</si>
  <si>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</si>
  <si>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</si>
  <si>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</si>
  <si>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</si>
  <si>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</si>
  <si>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</si>
  <si>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</si>
  <si>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</si>
  <si>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</si>
  <si>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</si>
  <si>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</si>
  <si>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</si>
  <si>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</si>
  <si>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</si>
  <si>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君谷診療所特別会計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</si>
  <si>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</si>
  <si>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</si>
  <si>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</si>
  <si>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</si>
  <si>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</si>
  <si>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</si>
  <si>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</si>
  <si>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</si>
  <si>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</si>
  <si>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</si>
  <si>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</si>
  <si>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</si>
  <si>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</si>
  <si>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</si>
  <si>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</si>
  <si>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</si>
  <si>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</si>
  <si>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</si>
  <si>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</si>
  <si>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</si>
  <si>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</si>
  <si>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</si>
  <si>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</si>
  <si>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</si>
  <si>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</si>
  <si>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</si>
  <si>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</si>
  <si>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</si>
  <si>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</si>
  <si>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</si>
  <si>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</si>
  <si>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</si>
  <si>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</si>
  <si>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</si>
  <si>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</si>
  <si>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</si>
  <si>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</si>
  <si>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</si>
  <si>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</si>
  <si>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</si>
  <si>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</si>
  <si>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</si>
  <si>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</si>
  <si>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</si>
  <si>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</si>
  <si>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</si>
  <si>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</si>
  <si>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</si>
  <si>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</si>
  <si>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</si>
  <si>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</si>
  <si>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</si>
  <si>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</si>
  <si>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</si>
  <si>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</si>
  <si>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</si>
  <si>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</si>
  <si>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</si>
  <si>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</si>
  <si>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</si>
  <si>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</si>
  <si>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</si>
  <si>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</si>
  <si>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</si>
  <si>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</si>
  <si>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</si>
  <si>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</si>
  <si>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</si>
  <si>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</si>
  <si>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</si>
  <si>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</si>
  <si>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</si>
  <si>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</si>
  <si>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</si>
  <si>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</si>
  <si>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</si>
  <si>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</si>
  <si>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</si>
  <si>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</si>
  <si>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</si>
  <si>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</si>
  <si>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</si>
  <si>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</si>
  <si>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</si>
  <si>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</si>
  <si>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</si>
  <si>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</si>
  <si>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</si>
  <si>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</si>
  <si>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</si>
  <si>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</si>
  <si>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</si>
  <si>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</si>
  <si>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</si>
  <si>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</si>
  <si>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</si>
  <si>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</si>
  <si>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</si>
  <si>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</si>
  <si>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</si>
  <si>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</si>
  <si>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</si>
  <si>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</si>
  <si>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</si>
  <si>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</si>
  <si>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</si>
  <si>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</si>
  <si>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</si>
  <si>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</si>
  <si>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</si>
  <si>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</si>
  <si>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</si>
  <si>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</si>
  <si>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</si>
  <si>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</si>
  <si>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</si>
  <si>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</si>
  <si>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</si>
  <si>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</si>
  <si>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</si>
  <si>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</si>
  <si>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</si>
  <si>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</si>
  <si>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</si>
  <si>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</si>
  <si>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</si>
  <si>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</si>
  <si>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</si>
  <si>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</si>
  <si>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</si>
  <si>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</si>
  <si>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</si>
  <si>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</si>
  <si>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</si>
  <si>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</si>
  <si>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</si>
  <si>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</si>
  <si>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</si>
  <si>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</si>
  <si>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</si>
  <si>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</si>
  <si>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</si>
  <si>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</si>
  <si>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</si>
  <si>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</si>
  <si>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</si>
  <si>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</si>
  <si>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</si>
  <si>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</si>
  <si>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</si>
  <si>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</si>
  <si>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</si>
  <si>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0.74</t>
  </si>
  <si>
    <t>一般会計</t>
  </si>
  <si>
    <t>後期高齢者医療特別会計</t>
  </si>
  <si>
    <t>住宅新築資金貸付事業特別会計</t>
  </si>
  <si>
    <t>国民健康保険特別会計</t>
  </si>
  <si>
    <t>簡易水道事業特別会計</t>
  </si>
  <si>
    <t>君谷診療所特別会計</t>
  </si>
  <si>
    <t>国民健康保険診療所特別会計</t>
  </si>
  <si>
    <t>下水道事業特別会計</t>
  </si>
  <si>
    <t>その他会計（赤字）</t>
  </si>
  <si>
    <t>その他会計（黒字）</t>
  </si>
  <si>
    <t>‐</t>
    <phoneticPr fontId="2"/>
  </si>
  <si>
    <t>‐</t>
    <phoneticPr fontId="2"/>
  </si>
  <si>
    <t>邑智郡町村総合事務組合（一般会計）</t>
    <rPh sb="0" eb="3">
      <t>オオチグン</t>
    </rPh>
    <rPh sb="3" eb="5">
      <t>チョウソン</t>
    </rPh>
    <rPh sb="5" eb="7">
      <t>ソウゴウ</t>
    </rPh>
    <rPh sb="7" eb="9">
      <t>ジム</t>
    </rPh>
    <rPh sb="9" eb="11">
      <t>クミアイ</t>
    </rPh>
    <rPh sb="12" eb="14">
      <t>イッパン</t>
    </rPh>
    <rPh sb="14" eb="16">
      <t>カイケイ</t>
    </rPh>
    <phoneticPr fontId="2"/>
  </si>
  <si>
    <t>邑智郡町村総合事務組合（介護保険事業会計）</t>
    <rPh sb="0" eb="3">
      <t>オオチグン</t>
    </rPh>
    <rPh sb="3" eb="5">
      <t>チョウソン</t>
    </rPh>
    <rPh sb="5" eb="7">
      <t>ソウゴウ</t>
    </rPh>
    <rPh sb="7" eb="9">
      <t>ジム</t>
    </rPh>
    <rPh sb="9" eb="11">
      <t>クミアイ</t>
    </rPh>
    <rPh sb="12" eb="14">
      <t>カイゴ</t>
    </rPh>
    <rPh sb="14" eb="16">
      <t>ホケン</t>
    </rPh>
    <rPh sb="16" eb="18">
      <t>ジギョウ</t>
    </rPh>
    <rPh sb="18" eb="20">
      <t>カイケイ</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</si>
  <si>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</si>
  <si>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</si>
  <si>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2"/>
  </si>
  <si>
    <t>邑智郡公立病院組合</t>
    <rPh sb="0" eb="3">
      <t>オオチグン</t>
    </rPh>
    <rPh sb="3" eb="5">
      <t>コウリツ</t>
    </rPh>
    <rPh sb="5" eb="7">
      <t>ビョウイン</t>
    </rPh>
    <rPh sb="7" eb="9">
      <t>クミアイ</t>
    </rPh>
    <phoneticPr fontId="2"/>
  </si>
  <si>
    <t>‐</t>
    <phoneticPr fontId="2"/>
  </si>
  <si>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2"/>
  </si>
  <si>
    <t>‐</t>
    <phoneticPr fontId="2"/>
  </si>
  <si>
    <t>財団法人　美郷町開発公社</t>
    <rPh sb="0" eb="2">
      <t>ザイダン</t>
    </rPh>
    <rPh sb="2" eb="4">
      <t>ホウジン</t>
    </rPh>
    <rPh sb="5" eb="8">
      <t>ミサトチョウ</t>
    </rPh>
    <rPh sb="8" eb="10">
      <t>カイハツ</t>
    </rPh>
    <rPh sb="10" eb="12">
      <t>コウシャ</t>
    </rPh>
    <phoneticPr fontId="2"/>
  </si>
  <si>
    <t>株式会社　グリーンロードだいわ</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</si>
</sst>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538415</c:v>
                </c:pt>
                <c:pt idx="1">
                  <c:v>236926</c:v>
                </c:pt>
                <c:pt idx="2">
                  <c:v>294700</c:v>
                </c:pt>
                <c:pt idx="3">
                  <c:v>265156</c:v>
                </c:pt>
                <c:pt idx="4">
                  <c:v>165676</c:v>
                </c:pt>
              </c:numCache>
            </c:numRef>
          </c:val>
          <c:smooth val="0"/>
        </c:ser>
        <c:dLbls>
          <c:showLegendKey val="0"/>
          <c:showVal val="0"/>
          <c:showCatName val="0"/>
          <c:showSerName val="0"/>
          <c:showPercent val="0"/>
          <c:showBubbleSize val="0"/>
        </c:dLbls>
        <c:marker val="1"/>
        <c:smooth val="0"/>
        <c:axId val="78500416"/>
        <c:axId val="78392832"/>
      </c:lineChart>
      <c:catAx>
        <c:axId val="7850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392832"/>
        <c:crosses val="autoZero"/>
        <c:auto val="1"/>
        <c:lblAlgn val="ctr"/>
        <c:lblOffset val="100"/>
        <c:tickLblSkip val="1"/>
        <c:tickMarkSkip val="1"/>
        <c:noMultiLvlLbl val="0"/>
      </c:catAx>
      <c:valAx>
        <c:axId val="7839283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50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4.5599999999999996</c:v>
                </c:pt>
                <c:pt idx="1">
                  <c:v>3.92</c:v>
                </c:pt>
                <c:pt idx="2">
                  <c:v>3.2</c:v>
                </c:pt>
                <c:pt idx="3">
                  <c:v>2.29</c:v>
                </c:pt>
                <c:pt idx="4">
                  <c:v>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19.559999999999999</c:v>
                </c:pt>
                <c:pt idx="1">
                  <c:v>23.6</c:v>
                </c:pt>
                <c:pt idx="2">
                  <c:v>23.84</c:v>
                </c:pt>
                <c:pt idx="3">
                  <c:v>25.99</c:v>
                </c:pt>
                <c:pt idx="4">
                  <c:v>28.24</c:v>
                </c:pt>
              </c:numCache>
            </c:numRef>
          </c:val>
        </c:ser>
        <c:dLbls>
          <c:showLegendKey val="0"/>
          <c:showVal val="0"/>
          <c:showCatName val="0"/>
          <c:showSerName val="0"/>
          <c:showPercent val="0"/>
          <c:showBubbleSize val="0"/>
        </c:dLbls>
        <c:gapWidth val="250"/>
        <c:overlap val="100"/>
        <c:axId val="167267448"/>
        <c:axId val="149563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c:v>
                </c:pt>
                <c:pt idx="1">
                  <c:v>2.72</c:v>
                </c:pt>
                <c:pt idx="2">
                  <c:v>-0.74</c:v>
                </c:pt>
                <c:pt idx="3">
                  <c:v>1.32</c:v>
                </c:pt>
                <c:pt idx="4">
                  <c:v>2.76</c:v>
                </c:pt>
              </c:numCache>
            </c:numRef>
          </c:val>
          <c:smooth val="0"/>
        </c:ser>
        <c:dLbls>
          <c:showLegendKey val="0"/>
          <c:showVal val="0"/>
          <c:showCatName val="0"/>
          <c:showSerName val="0"/>
          <c:showPercent val="0"/>
          <c:showBubbleSize val="0"/>
        </c:dLbls>
        <c:marker val="1"/>
        <c:smooth val="0"/>
        <c:axId val="167267448"/>
        <c:axId val="149563160"/>
      </c:lineChart>
      <c:catAx>
        <c:axId val="16726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563160"/>
        <c:crosses val="autoZero"/>
        <c:auto val="1"/>
        <c:lblAlgn val="ctr"/>
        <c:lblOffset val="100"/>
        <c:tickLblSkip val="1"/>
        <c:tickMarkSkip val="1"/>
        <c:noMultiLvlLbl val="0"/>
      </c:catAx>
      <c:valAx>
        <c:axId val="14956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6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君谷診療所特別会計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ser>
        <c:ser>
          <c:idx val="7"/>
          <c:order val="7"/>
          <c:tx>
            <c:strRef>
              <c:f>データシート!$A$34</c:f>
              <c:strCache>
                <c:ptCount val="1"/>
                <c:pt idx="0">
                  <c:v>住宅新築資金貸付事業特別会計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0.05</c:v>
                </c:pt>
                <c:pt idx="2">
                  <c:v>#N/A</c:v>
                </c:pt>
                <c:pt idx="3">
                  <c:v>0.05</c:v>
                </c:pt>
                <c:pt idx="4">
                  <c:v>#N/A</c:v>
                </c:pt>
                <c:pt idx="5">
                  <c:v>0.09</c:v>
                </c:pt>
                <c:pt idx="6">
                  <c:v>#N/A</c:v>
                </c:pt>
                <c:pt idx="7">
                  <c:v>0.06</c:v>
                </c:pt>
                <c:pt idx="8">
                  <c:v>#N/A</c:v>
                </c:pt>
                <c:pt idx="9">
                  <c:v>0.12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4.55</c:v>
                </c:pt>
                <c:pt idx="2">
                  <c:v>#N/A</c:v>
                </c:pt>
                <c:pt idx="3">
                  <c:v>3.91</c:v>
                </c:pt>
                <c:pt idx="4">
                  <c:v>#N/A</c:v>
                </c:pt>
                <c:pt idx="5">
                  <c:v>3.2</c:v>
                </c:pt>
                <c:pt idx="6">
                  <c:v>#N/A</c:v>
                </c:pt>
                <c:pt idx="7">
                  <c:v>2.29</c:v>
                </c:pt>
                <c:pt idx="8">
                  <c:v>#N/A</c:v>
                </c:pt>
                <c:pt idx="9">
                  <c:v>2.69</c:v>
                </c:pt>
              </c:numCache>
            </c:numRef>
          </c:val>
        </c:ser>
        <c:dLbls>
          <c:showLegendKey val="0"/>
          <c:showVal val="0"/>
          <c:showCatName val="0"/>
          <c:showSerName val="0"/>
          <c:showPercent val="0"/>
          <c:showBubbleSize val="0"/>
        </c:dLbls>
        <c:gapWidth val="150"/>
        <c:overlap val="100"/>
        <c:axId val="151242224"/>
        <c:axId val="294889952"/>
      </c:barChart>
      <c:catAx>
        <c:axId val="15124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889952"/>
        <c:crosses val="autoZero"/>
        <c:auto val="1"/>
        <c:lblAlgn val="ctr"/>
        <c:lblOffset val="100"/>
        <c:tickLblSkip val="1"/>
        <c:tickMarkSkip val="1"/>
        <c:noMultiLvlLbl val="0"/>
      </c:catAx>
      <c:valAx>
        <c:axId val="29488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24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1169</c:v>
                </c:pt>
                <c:pt idx="5">
                  <c:v>1165</c:v>
                </c:pt>
                <c:pt idx="8">
                  <c:v>1066</c:v>
                </c:pt>
                <c:pt idx="11">
                  <c:v>1098</c:v>
                </c:pt>
                <c:pt idx="14">
                  <c:v>1230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21</c:v>
                </c:pt>
                <c:pt idx="6">
                  <c:v>19</c:v>
                </c:pt>
                <c:pt idx="9">
                  <c:v>19</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59</c:v>
                </c:pt>
                <c:pt idx="3">
                  <c:v>50</c:v>
                </c:pt>
                <c:pt idx="6">
                  <c:v>32</c:v>
                </c:pt>
                <c:pt idx="9">
                  <c:v>25</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219</c:v>
                </c:pt>
                <c:pt idx="3">
                  <c:v>230</c:v>
                </c:pt>
                <c:pt idx="6">
                  <c:v>206</c:v>
                </c:pt>
                <c:pt idx="9">
                  <c:v>199</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1291</c:v>
                </c:pt>
                <c:pt idx="3">
                  <c:v>1282</c:v>
                </c:pt>
                <c:pt idx="6">
                  <c:v>1228</c:v>
                </c:pt>
                <c:pt idx="9">
                  <c:v>1246</c:v>
                </c:pt>
                <c:pt idx="12">
                  <c:v>1378</c:v>
                </c:pt>
              </c:numCache>
            </c:numRef>
          </c:val>
        </c:ser>
        <c:dLbls>
          <c:showLegendKey val="0"/>
          <c:showVal val="0"/>
          <c:showCatName val="0"/>
          <c:showSerName val="0"/>
          <c:showPercent val="0"/>
          <c:showBubbleSize val="0"/>
        </c:dLbls>
        <c:gapWidth val="100"/>
        <c:overlap val="100"/>
        <c:axId val="294872888"/>
        <c:axId val="168475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421</c:v>
                </c:pt>
                <c:pt idx="2">
                  <c:v>#N/A</c:v>
                </c:pt>
                <c:pt idx="3">
                  <c:v>#N/A</c:v>
                </c:pt>
                <c:pt idx="4">
                  <c:v>418</c:v>
                </c:pt>
                <c:pt idx="5">
                  <c:v>#N/A</c:v>
                </c:pt>
                <c:pt idx="6">
                  <c:v>#N/A</c:v>
                </c:pt>
                <c:pt idx="7">
                  <c:v>419</c:v>
                </c:pt>
                <c:pt idx="8">
                  <c:v>#N/A</c:v>
                </c:pt>
                <c:pt idx="9">
                  <c:v>#N/A</c:v>
                </c:pt>
                <c:pt idx="10">
                  <c:v>391</c:v>
                </c:pt>
                <c:pt idx="11">
                  <c:v>#N/A</c:v>
                </c:pt>
                <c:pt idx="12">
                  <c:v>#N/A</c:v>
                </c:pt>
                <c:pt idx="13">
                  <c:v>376</c:v>
                </c:pt>
                <c:pt idx="14">
                  <c:v>#N/A</c:v>
                </c:pt>
              </c:numCache>
            </c:numRef>
          </c:val>
          <c:smooth val="0"/>
        </c:ser>
        <c:dLbls>
          <c:showLegendKey val="0"/>
          <c:showVal val="0"/>
          <c:showCatName val="0"/>
          <c:showSerName val="0"/>
          <c:showPercent val="0"/>
          <c:showBubbleSize val="0"/>
        </c:dLbls>
        <c:marker val="1"/>
        <c:smooth val="0"/>
        <c:axId val="294872888"/>
        <c:axId val="168475560"/>
      </c:lineChart>
      <c:catAx>
        <c:axId val="29487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475560"/>
        <c:crosses val="autoZero"/>
        <c:auto val="1"/>
        <c:lblAlgn val="ctr"/>
        <c:lblOffset val="100"/>
        <c:tickLblSkip val="1"/>
        <c:tickMarkSkip val="1"/>
        <c:noMultiLvlLbl val="0"/>
      </c:catAx>
      <c:valAx>
        <c:axId val="168475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87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10065</c:v>
                </c:pt>
                <c:pt idx="5">
                  <c:v>9573</c:v>
                </c:pt>
                <c:pt idx="8">
                  <c:v>9115</c:v>
                </c:pt>
                <c:pt idx="11">
                  <c:v>9546</c:v>
                </c:pt>
                <c:pt idx="14">
                  <c:v>9201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620</c:v>
                </c:pt>
                <c:pt idx="5">
                  <c:v>656</c:v>
                </c:pt>
                <c:pt idx="8">
                  <c:v>673</c:v>
                </c:pt>
                <c:pt idx="11">
                  <c:v>676</c:v>
                </c:pt>
                <c:pt idx="14">
                  <c:v>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1675</c:v>
                </c:pt>
                <c:pt idx="5">
                  <c:v>2085</c:v>
                </c:pt>
                <c:pt idx="8">
                  <c:v>2454</c:v>
                </c:pt>
                <c:pt idx="11">
                  <c:v>2731</c:v>
                </c:pt>
                <c:pt idx="14">
                  <c:v>2764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1464</c:v>
                </c:pt>
                <c:pt idx="3">
                  <c:v>1435</c:v>
                </c:pt>
                <c:pt idx="6">
                  <c:v>1464</c:v>
                </c:pt>
                <c:pt idx="9">
                  <c:v>1397</c:v>
                </c:pt>
                <c:pt idx="12">
                  <c:v>1352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209</c:v>
                </c:pt>
                <c:pt idx="3">
                  <c:v>161</c:v>
                </c:pt>
                <c:pt idx="6">
                  <c:v>171</c:v>
                </c:pt>
                <c:pt idx="9">
                  <c:v>224</c:v>
                </c:pt>
                <c:pt idx="12">
                  <c:v>249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2544</c:v>
                </c:pt>
                <c:pt idx="3">
                  <c:v>2446</c:v>
                </c:pt>
                <c:pt idx="6">
                  <c:v>2388</c:v>
                </c:pt>
                <c:pt idx="9">
                  <c:v>2514</c:v>
                </c:pt>
                <c:pt idx="12">
                  <c:v>2398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233</c:v>
                </c:pt>
                <c:pt idx="3">
                  <c:v>214</c:v>
                </c:pt>
                <c:pt idx="6">
                  <c:v>196</c:v>
                </c:pt>
                <c:pt idx="9">
                  <c:v>177</c:v>
                </c:pt>
                <c:pt idx="12">
                  <c:v>159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11182</c:v>
                </c:pt>
                <c:pt idx="3">
                  <c:v>10845</c:v>
                </c:pt>
                <c:pt idx="6">
                  <c:v>10892</c:v>
                </c:pt>
                <c:pt idx="9">
                  <c:v>10824</c:v>
                </c:pt>
                <c:pt idx="12">
                  <c:v>10402</c:v>
                </c:pt>
              </c:numCache>
            </c:numRef>
          </c:val>
        </c:ser>
        <c:dLbls>
          <c:showLegendKey val="0"/>
          <c:showVal val="0"/>
          <c:showCatName val="0"/>
          <c:showSerName val="0"/>
          <c:showPercent val="0"/>
          <c:showBubbleSize val="0"/>
        </c:dLbls>
        <c:gapWidth val="100"/>
        <c:overlap val="100"/>
        <c:axId val="299159672"/>
        <c:axId val="167268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3272</c:v>
                </c:pt>
                <c:pt idx="2">
                  <c:v>#N/A</c:v>
                </c:pt>
                <c:pt idx="3">
                  <c:v>#N/A</c:v>
                </c:pt>
                <c:pt idx="4">
                  <c:v>2788</c:v>
                </c:pt>
                <c:pt idx="5">
                  <c:v>#N/A</c:v>
                </c:pt>
                <c:pt idx="6">
                  <c:v>#N/A</c:v>
                </c:pt>
                <c:pt idx="7">
                  <c:v>2869</c:v>
                </c:pt>
                <c:pt idx="8">
                  <c:v>#N/A</c:v>
                </c:pt>
                <c:pt idx="9">
                  <c:v>#N/A</c:v>
                </c:pt>
                <c:pt idx="10">
                  <c:v>2184</c:v>
                </c:pt>
                <c:pt idx="11">
                  <c:v>#N/A</c:v>
                </c:pt>
                <c:pt idx="12">
                  <c:v>#N/A</c:v>
                </c:pt>
                <c:pt idx="13">
                  <c:v>1980</c:v>
                </c:pt>
                <c:pt idx="14">
                  <c:v>#N/A</c:v>
                </c:pt>
              </c:numCache>
            </c:numRef>
          </c:val>
          <c:smooth val="0"/>
        </c:ser>
        <c:dLbls>
          <c:showLegendKey val="0"/>
          <c:showVal val="0"/>
          <c:showCatName val="0"/>
          <c:showSerName val="0"/>
          <c:showPercent val="0"/>
          <c:showBubbleSize val="0"/>
        </c:dLbls>
        <c:marker val="1"/>
        <c:smooth val="0"/>
        <c:axId val="299159672"/>
        <c:axId val="167268904"/>
      </c:lineChart>
      <c:catAx>
        <c:axId val="29915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268904"/>
        <c:crosses val="autoZero"/>
        <c:auto val="1"/>
        <c:lblAlgn val="ctr"/>
        <c:lblOffset val="100"/>
        <c:tickLblSkip val="1"/>
        <c:tickMarkSkip val="1"/>
        <c:noMultiLvlLbl val="0"/>
      </c:catAx>
      <c:valAx>
        <c:axId val="167268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15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5,198
5,183
282.92
6,884,930
6,582,542
109,859
4,064,612
10,402,270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Ｐゴシック"/>
            </a:rPr>
            <a:t>　</a:t>
          </a:r>
          <a:r>
            <a:rPr kumimoji="1" lang="ja-JP" altLang="ja-JP" sz="1200">
              <a:solidFill>
                <a:schemeClr val="dk1"/>
              </a:solidFill>
              <a:effectLst/>
              <a:latin typeface="+mn-lt"/>
              <a:ea typeface="+mn-ea"/>
              <a:cs typeface="+mn-cs"/>
            </a:rPr>
            <a:t>人口密度の低い中山間地域にある典型的な過疎の町であり、町内に中心となる産業がないため財政基盤が弱く、全国・県平均を大きく下回り、類似団体比較でも最下層にある。依然として長引く景気低迷により税収の増が見込めないため、</a:t>
          </a:r>
          <a:r>
            <a:rPr kumimoji="1" lang="en-US" altLang="ja-JP" sz="1200">
              <a:solidFill>
                <a:schemeClr val="dk1"/>
              </a:solidFill>
              <a:effectLst/>
              <a:latin typeface="+mn-lt"/>
              <a:ea typeface="+mn-ea"/>
              <a:cs typeface="+mn-cs"/>
            </a:rPr>
            <a:t>H18</a:t>
          </a:r>
          <a:r>
            <a:rPr kumimoji="1" lang="ja-JP" altLang="ja-JP" sz="1200">
              <a:solidFill>
                <a:schemeClr val="dk1"/>
              </a:solidFill>
              <a:effectLst/>
              <a:latin typeface="+mn-lt"/>
              <a:ea typeface="+mn-ea"/>
              <a:cs typeface="+mn-cs"/>
            </a:rPr>
            <a:t>年度より予算編成において一般財源の枠配分方式を取り入れて歳出削減</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物件費前年比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％減等</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に取り組んでいる。</a:t>
          </a:r>
          <a:endParaRPr lang="ja-JP" altLang="ja-JP" sz="16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140970</xdr:rowOff>
    </xdr:to>
    <xdr:cxnSp macro="">
      <xdr:nvCxnSpPr>
        <xdr:cNvPr id="66" name="直線コネクタ 65"/>
        <xdr:cNvCxnSpPr/>
      </xdr:nvCxnSpPr>
      <xdr:spPr>
        <a:xfrm>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132927</xdr:rowOff>
    </xdr:to>
    <xdr:cxnSp macro="">
      <xdr:nvCxnSpPr>
        <xdr:cNvPr id="69" name="直線コネクタ 68"/>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2" name="直線コネクタ 71"/>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5" name="直線コネクタ 74"/>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8" name="フローチャート : 判断 77"/>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79" name="テキスト ボックス 78"/>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5" name="円/楕円 84"/>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6"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7" name="円/楕円 86"/>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8" name="テキスト ボックス 87"/>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89" name="円/楕円 88"/>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0" name="テキスト ボックス 89"/>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1" name="円/楕円 90"/>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2" name="テキスト ボックス 91"/>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3" name="円/楕円 92"/>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4" name="テキスト ボックス 93"/>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過疎地域であるが故にインフラ整備が遅れ、また財政基盤も弱いため投資的経費への地方債活用は欠かせず、公債費に係るものが</a:t>
          </a:r>
          <a:r>
            <a:rPr kumimoji="1" lang="en-US" altLang="ja-JP" sz="1200">
              <a:solidFill>
                <a:schemeClr val="dk1"/>
              </a:solidFill>
              <a:effectLst/>
              <a:latin typeface="+mn-lt"/>
              <a:ea typeface="+mn-ea"/>
              <a:cs typeface="+mn-cs"/>
            </a:rPr>
            <a:t>31.9</a:t>
          </a:r>
          <a:r>
            <a:rPr kumimoji="1" lang="ja-JP" altLang="ja-JP" sz="1200">
              <a:solidFill>
                <a:schemeClr val="dk1"/>
              </a:solidFill>
              <a:effectLst/>
              <a:latin typeface="+mn-lt"/>
              <a:ea typeface="+mn-ea"/>
              <a:cs typeface="+mn-cs"/>
            </a:rPr>
            <a:t>％と最も高</a:t>
          </a:r>
          <a:r>
            <a:rPr kumimoji="1" lang="ja-JP" altLang="en-US" sz="1200">
              <a:solidFill>
                <a:schemeClr val="dk1"/>
              </a:solidFill>
              <a:effectLst/>
              <a:latin typeface="+mn-lt"/>
              <a:ea typeface="+mn-ea"/>
              <a:cs typeface="+mn-cs"/>
            </a:rPr>
            <a:t>く、前年比</a:t>
          </a:r>
          <a:r>
            <a:rPr kumimoji="1" lang="en-US" altLang="ja-JP" sz="1200">
              <a:solidFill>
                <a:schemeClr val="dk1"/>
              </a:solidFill>
              <a:effectLst/>
              <a:latin typeface="+mn-lt"/>
              <a:ea typeface="+mn-ea"/>
              <a:cs typeface="+mn-cs"/>
            </a:rPr>
            <a:t>2.4</a:t>
          </a:r>
          <a:r>
            <a:rPr kumimoji="1" lang="ja-JP" altLang="en-US" sz="1200">
              <a:solidFill>
                <a:schemeClr val="dk1"/>
              </a:solidFill>
              <a:effectLst/>
              <a:latin typeface="+mn-lt"/>
              <a:ea typeface="+mn-ea"/>
              <a:cs typeface="+mn-cs"/>
            </a:rPr>
            <a:t>％の増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昨年度増加した</a:t>
          </a:r>
          <a:r>
            <a:rPr kumimoji="1" lang="ja-JP" altLang="ja-JP" sz="1200">
              <a:solidFill>
                <a:schemeClr val="dk1"/>
              </a:solidFill>
              <a:effectLst/>
              <a:latin typeface="+mn-lt"/>
              <a:ea typeface="+mn-ea"/>
              <a:cs typeface="+mn-cs"/>
            </a:rPr>
            <a:t>一部事務組合への負担金や</a:t>
          </a:r>
          <a:r>
            <a:rPr kumimoji="1" lang="ja-JP" altLang="en-US" sz="1200">
              <a:solidFill>
                <a:schemeClr val="dk1"/>
              </a:solidFill>
              <a:effectLst/>
              <a:latin typeface="+mn-lt"/>
              <a:ea typeface="+mn-ea"/>
              <a:cs typeface="+mn-cs"/>
            </a:rPr>
            <a:t>補助費はポイントを抑えることが出来たが、</a:t>
          </a:r>
          <a:r>
            <a:rPr kumimoji="1" lang="ja-JP" altLang="ja-JP" sz="1200">
              <a:solidFill>
                <a:schemeClr val="dk1"/>
              </a:solidFill>
              <a:effectLst/>
              <a:latin typeface="+mn-lt"/>
              <a:ea typeface="+mn-ea"/>
              <a:cs typeface="+mn-cs"/>
            </a:rPr>
            <a:t>扶助費</a:t>
          </a:r>
          <a:r>
            <a:rPr kumimoji="1" lang="ja-JP" altLang="en-US" sz="1200">
              <a:solidFill>
                <a:schemeClr val="dk1"/>
              </a:solidFill>
              <a:effectLst/>
              <a:latin typeface="+mn-lt"/>
              <a:ea typeface="+mn-ea"/>
              <a:cs typeface="+mn-cs"/>
            </a:rPr>
            <a:t>や繰出金等、全体的に少しずつ増加し</a:t>
          </a:r>
          <a:r>
            <a:rPr kumimoji="1" lang="ja-JP" altLang="ja-JP" sz="1200">
              <a:solidFill>
                <a:schemeClr val="dk1"/>
              </a:solidFill>
              <a:effectLst/>
              <a:latin typeface="+mn-lt"/>
              <a:ea typeface="+mn-ea"/>
              <a:cs typeface="+mn-cs"/>
            </a:rPr>
            <a:t>経常収支比率が</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％悪化した。今後も事務事業の見直しを更に進め、優先度を厳しく点検し今後</a:t>
          </a:r>
          <a:r>
            <a:rPr kumimoji="1" lang="ja-JP" altLang="en-US" sz="1200">
              <a:solidFill>
                <a:schemeClr val="dk1"/>
              </a:solidFill>
              <a:effectLst/>
              <a:latin typeface="+mn-lt"/>
              <a:ea typeface="+mn-ea"/>
              <a:cs typeface="+mn-cs"/>
            </a:rPr>
            <a:t>も</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％以下となるよう更なる経常経費削減に努めたい。</a:t>
          </a:r>
          <a:endParaRPr lang="ja-JP" altLang="ja-JP" sz="16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67521</xdr:rowOff>
    </xdr:from>
    <xdr:to>
      <xdr:col>7</xdr:col>
      <xdr:colOff>152400</xdr:colOff>
      <xdr:row>65</xdr:row>
      <xdr:rowOff>44873</xdr:rowOff>
    </xdr:to>
    <xdr:cxnSp macro="">
      <xdr:nvCxnSpPr>
        <xdr:cNvPr id="129" name="直線コネクタ 128"/>
        <xdr:cNvCxnSpPr/>
      </xdr:nvCxnSpPr>
      <xdr:spPr>
        <a:xfrm>
          <a:off x="4114800" y="11040321"/>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166581</xdr:rowOff>
    </xdr:from>
    <xdr:to>
      <xdr:col>6</xdr:col>
      <xdr:colOff>0</xdr:colOff>
      <xdr:row>64</xdr:row>
      <xdr:rowOff>67521</xdr:rowOff>
    </xdr:to>
    <xdr:cxnSp macro="">
      <xdr:nvCxnSpPr>
        <xdr:cNvPr id="132" name="直線コネクタ 131"/>
        <xdr:cNvCxnSpPr/>
      </xdr:nvCxnSpPr>
      <xdr:spPr>
        <a:xfrm>
          <a:off x="3225800" y="1096793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166581</xdr:rowOff>
    </xdr:from>
    <xdr:to>
      <xdr:col>4</xdr:col>
      <xdr:colOff>482600</xdr:colOff>
      <xdr:row>64</xdr:row>
      <xdr:rowOff>31327</xdr:rowOff>
    </xdr:to>
    <xdr:cxnSp macro="">
      <xdr:nvCxnSpPr>
        <xdr:cNvPr id="135" name="直線コネクタ 134"/>
        <xdr:cNvCxnSpPr/>
      </xdr:nvCxnSpPr>
      <xdr:spPr>
        <a:xfrm flipV="1">
          <a:off x="2336800" y="109679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64</xdr:row>
      <xdr:rowOff>31327</xdr:rowOff>
    </xdr:to>
    <xdr:cxnSp macro="">
      <xdr:nvCxnSpPr>
        <xdr:cNvPr id="138" name="直線コネクタ 137"/>
        <xdr:cNvCxnSpPr/>
      </xdr:nvCxnSpPr>
      <xdr:spPr>
        <a:xfrm>
          <a:off x="1447800" y="1095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48" name="円/楕円 147"/>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49"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16721</xdr:rowOff>
    </xdr:from>
    <xdr:to>
      <xdr:col>6</xdr:col>
      <xdr:colOff>50800</xdr:colOff>
      <xdr:row>64</xdr:row>
      <xdr:rowOff>118321</xdr:rowOff>
    </xdr:to>
    <xdr:sp macro="" textlink="">
      <xdr:nvSpPr>
        <xdr:cNvPr id="150" name="円/楕円 149"/>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103098</xdr:rowOff>
    </xdr:from>
    <xdr:ext cx="736600" cy="259045"/>
    <xdr:sp macro="" textlink="">
      <xdr:nvSpPr>
        <xdr:cNvPr id="151" name="テキスト ボックス 150"/>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115781</xdr:rowOff>
    </xdr:from>
    <xdr:to>
      <xdr:col>4</xdr:col>
      <xdr:colOff>533400</xdr:colOff>
      <xdr:row>64</xdr:row>
      <xdr:rowOff>45931</xdr:rowOff>
    </xdr:to>
    <xdr:sp macro="" textlink="">
      <xdr:nvSpPr>
        <xdr:cNvPr id="152" name="円/楕円 151"/>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56108</xdr:rowOff>
    </xdr:from>
    <xdr:ext cx="762000" cy="259045"/>
    <xdr:sp macro="" textlink="">
      <xdr:nvSpPr>
        <xdr:cNvPr id="153" name="テキスト ボックス 152"/>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151977</xdr:rowOff>
    </xdr:from>
    <xdr:to>
      <xdr:col>3</xdr:col>
      <xdr:colOff>330200</xdr:colOff>
      <xdr:row>64</xdr:row>
      <xdr:rowOff>82127</xdr:rowOff>
    </xdr:to>
    <xdr:sp macro="" textlink="">
      <xdr:nvSpPr>
        <xdr:cNvPr id="154" name="円/楕円 153"/>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66904</xdr:rowOff>
    </xdr:from>
    <xdr:ext cx="762000" cy="259045"/>
    <xdr:sp macro="" textlink="">
      <xdr:nvSpPr>
        <xdr:cNvPr id="155" name="テキスト ボックス 154"/>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6" name="円/楕円 155"/>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57" name="テキスト ボックス 156"/>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[332,100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200">
              <a:solidFill>
                <a:schemeClr val="dk1"/>
              </a:solidFill>
              <a:effectLst/>
              <a:latin typeface="+mn-lt"/>
              <a:ea typeface="+mn-ea"/>
              <a:cs typeface="+mn-cs"/>
            </a:rPr>
            <a:t>小規模自治体同士での市町村合併であったため、類似団体と比較しても職員数が多いこと、また行政区域が広いこともあり、人件費・物件費は割高となっている。行政への多様なニーズの高まりを受けて集落支援員（</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名）や地域おこし協力隊員（</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名）を多数配置しており、これが物件費の上昇を招いていると分析する。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年度より実施している一般財源の枠配分方式により、物件費前年比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％減を掲げ削減に取り組んでおり引き続き継続していきたい。</a:t>
          </a:r>
          <a:endParaRPr lang="ja-JP" altLang="ja-JP" sz="16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36587</xdr:rowOff>
    </xdr:from>
    <xdr:to>
      <xdr:col>7</xdr:col>
      <xdr:colOff>152400</xdr:colOff>
      <xdr:row>83</xdr:row>
      <xdr:rowOff>85263</xdr:rowOff>
    </xdr:to>
    <xdr:cxnSp macro="">
      <xdr:nvCxnSpPr>
        <xdr:cNvPr id="193" name="直線コネクタ 192"/>
        <xdr:cNvCxnSpPr/>
      </xdr:nvCxnSpPr>
      <xdr:spPr>
        <a:xfrm>
          <a:off x="4114800" y="14266937"/>
          <a:ext cx="8382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10170</xdr:rowOff>
    </xdr:from>
    <xdr:to>
      <xdr:col>6</xdr:col>
      <xdr:colOff>0</xdr:colOff>
      <xdr:row>83</xdr:row>
      <xdr:rowOff>36587</xdr:rowOff>
    </xdr:to>
    <xdr:cxnSp macro="">
      <xdr:nvCxnSpPr>
        <xdr:cNvPr id="196" name="直線コネクタ 195"/>
        <xdr:cNvCxnSpPr/>
      </xdr:nvCxnSpPr>
      <xdr:spPr>
        <a:xfrm>
          <a:off x="3225800" y="14240520"/>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10170</xdr:rowOff>
    </xdr:from>
    <xdr:to>
      <xdr:col>4</xdr:col>
      <xdr:colOff>482600</xdr:colOff>
      <xdr:row>83</xdr:row>
      <xdr:rowOff>55829</xdr:rowOff>
    </xdr:to>
    <xdr:cxnSp macro="">
      <xdr:nvCxnSpPr>
        <xdr:cNvPr id="199" name="直線コネクタ 198"/>
        <xdr:cNvCxnSpPr/>
      </xdr:nvCxnSpPr>
      <xdr:spPr>
        <a:xfrm flipV="1">
          <a:off x="2336800" y="14240520"/>
          <a:ext cx="889000" cy="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744</xdr:rowOff>
    </xdr:from>
    <xdr:to>
      <xdr:col>3</xdr:col>
      <xdr:colOff>279400</xdr:colOff>
      <xdr:row>83</xdr:row>
      <xdr:rowOff>55829</xdr:rowOff>
    </xdr:to>
    <xdr:cxnSp macro="">
      <xdr:nvCxnSpPr>
        <xdr:cNvPr id="202" name="直線コネクタ 201"/>
        <xdr:cNvCxnSpPr/>
      </xdr:nvCxnSpPr>
      <xdr:spPr>
        <a:xfrm>
          <a:off x="1447800" y="14231094"/>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25442</xdr:rowOff>
    </xdr:from>
    <xdr:to>
      <xdr:col>2</xdr:col>
      <xdr:colOff>127000</xdr:colOff>
      <xdr:row>82</xdr:row>
      <xdr:rowOff>127042</xdr:rowOff>
    </xdr:to>
    <xdr:sp macro="" textlink="">
      <xdr:nvSpPr>
        <xdr:cNvPr id="205" name="フローチャート : 判断 204"/>
        <xdr:cNvSpPr/>
      </xdr:nvSpPr>
      <xdr:spPr>
        <a:xfrm>
          <a:off x="1397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137219</xdr:rowOff>
    </xdr:from>
    <xdr:ext cx="762000" cy="259045"/>
    <xdr:sp macro="" textlink="">
      <xdr:nvSpPr>
        <xdr:cNvPr id="206" name="テキスト ボックス 205"/>
        <xdr:cNvSpPr txBox="1"/>
      </xdr:nvSpPr>
      <xdr:spPr>
        <a:xfrm>
          <a:off x="1066800" y="1385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34463</xdr:rowOff>
    </xdr:from>
    <xdr:to>
      <xdr:col>7</xdr:col>
      <xdr:colOff>203200</xdr:colOff>
      <xdr:row>83</xdr:row>
      <xdr:rowOff>136063</xdr:rowOff>
    </xdr:to>
    <xdr:sp macro="" textlink="">
      <xdr:nvSpPr>
        <xdr:cNvPr id="212" name="円/楕円 211"/>
        <xdr:cNvSpPr/>
      </xdr:nvSpPr>
      <xdr:spPr>
        <a:xfrm>
          <a:off x="4902200" y="142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6540</xdr:rowOff>
    </xdr:from>
    <xdr:ext cx="762000" cy="259045"/>
    <xdr:sp macro="" textlink="">
      <xdr:nvSpPr>
        <xdr:cNvPr id="213" name="人件費・物件費等の状況該当値テキスト"/>
        <xdr:cNvSpPr txBox="1"/>
      </xdr:nvSpPr>
      <xdr:spPr>
        <a:xfrm>
          <a:off x="5041900" y="142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332,100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157237</xdr:rowOff>
    </xdr:from>
    <xdr:to>
      <xdr:col>6</xdr:col>
      <xdr:colOff>50800</xdr:colOff>
      <xdr:row>83</xdr:row>
      <xdr:rowOff>87387</xdr:rowOff>
    </xdr:to>
    <xdr:sp macro="" textlink="">
      <xdr:nvSpPr>
        <xdr:cNvPr id="214" name="円/楕円 213"/>
        <xdr:cNvSpPr/>
      </xdr:nvSpPr>
      <xdr:spPr>
        <a:xfrm>
          <a:off x="4064000" y="142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72164</xdr:rowOff>
    </xdr:from>
    <xdr:ext cx="736600" cy="259045"/>
    <xdr:sp macro="" textlink="">
      <xdr:nvSpPr>
        <xdr:cNvPr id="215" name="テキスト ボックス 214"/>
        <xdr:cNvSpPr txBox="1"/>
      </xdr:nvSpPr>
      <xdr:spPr>
        <a:xfrm>
          <a:off x="3733800" y="1430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130820</xdr:rowOff>
    </xdr:from>
    <xdr:to>
      <xdr:col>4</xdr:col>
      <xdr:colOff>533400</xdr:colOff>
      <xdr:row>83</xdr:row>
      <xdr:rowOff>60970</xdr:rowOff>
    </xdr:to>
    <xdr:sp macro="" textlink="">
      <xdr:nvSpPr>
        <xdr:cNvPr id="216" name="円/楕円 215"/>
        <xdr:cNvSpPr/>
      </xdr:nvSpPr>
      <xdr:spPr>
        <a:xfrm>
          <a:off x="3175000" y="14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45747</xdr:rowOff>
    </xdr:from>
    <xdr:ext cx="762000" cy="259045"/>
    <xdr:sp macro="" textlink="">
      <xdr:nvSpPr>
        <xdr:cNvPr id="217" name="テキスト ボックス 216"/>
        <xdr:cNvSpPr txBox="1"/>
      </xdr:nvSpPr>
      <xdr:spPr>
        <a:xfrm>
          <a:off x="2844800" y="142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5029</xdr:rowOff>
    </xdr:from>
    <xdr:to>
      <xdr:col>3</xdr:col>
      <xdr:colOff>330200</xdr:colOff>
      <xdr:row>83</xdr:row>
      <xdr:rowOff>106629</xdr:rowOff>
    </xdr:to>
    <xdr:sp macro="" textlink="">
      <xdr:nvSpPr>
        <xdr:cNvPr id="218" name="円/楕円 217"/>
        <xdr:cNvSpPr/>
      </xdr:nvSpPr>
      <xdr:spPr>
        <a:xfrm>
          <a:off x="2286000" y="142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91406</xdr:rowOff>
    </xdr:from>
    <xdr:ext cx="762000" cy="259045"/>
    <xdr:sp macro="" textlink="">
      <xdr:nvSpPr>
        <xdr:cNvPr id="219" name="テキスト ボックス 218"/>
        <xdr:cNvSpPr txBox="1"/>
      </xdr:nvSpPr>
      <xdr:spPr>
        <a:xfrm>
          <a:off x="1955800" y="1432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315,023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121394</xdr:rowOff>
    </xdr:from>
    <xdr:to>
      <xdr:col>2</xdr:col>
      <xdr:colOff>127000</xdr:colOff>
      <xdr:row>83</xdr:row>
      <xdr:rowOff>51544</xdr:rowOff>
    </xdr:to>
    <xdr:sp macro="" textlink="">
      <xdr:nvSpPr>
        <xdr:cNvPr id="220" name="円/楕円 219"/>
        <xdr:cNvSpPr/>
      </xdr:nvSpPr>
      <xdr:spPr>
        <a:xfrm>
          <a:off x="1397000" y="141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36321</xdr:rowOff>
    </xdr:from>
    <xdr:ext cx="762000" cy="259045"/>
    <xdr:sp macro="" textlink="">
      <xdr:nvSpPr>
        <xdr:cNvPr id="221" name="テキスト ボックス 220"/>
        <xdr:cNvSpPr txBox="1"/>
      </xdr:nvSpPr>
      <xdr:spPr>
        <a:xfrm>
          <a:off x="1066800" y="142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年度の市町村合併による給与構造の見直し、Ｈ</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年度の地域給与の導入、またＨ</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年度より断続的に実施している給与カットを廃止したため類似団体水準を超過した。国、類似団体及び地域民間企業の平均給与の状況を踏まえ、給与の適正化に努める。</a:t>
          </a:r>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101600</xdr:rowOff>
    </xdr:to>
    <xdr:cxnSp macro="">
      <xdr:nvCxnSpPr>
        <xdr:cNvPr id="255" name="直線コネクタ 254"/>
        <xdr:cNvCxnSpPr/>
      </xdr:nvCxnSpPr>
      <xdr:spPr>
        <a:xfrm>
          <a:off x="16179800" y="147497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134196</xdr:rowOff>
    </xdr:to>
    <xdr:cxnSp macro="">
      <xdr:nvCxnSpPr>
        <xdr:cNvPr id="258" name="直線コネクタ 257"/>
        <xdr:cNvCxnSpPr/>
      </xdr:nvCxnSpPr>
      <xdr:spPr>
        <a:xfrm flipV="1">
          <a:off x="15290800" y="1474978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53763</xdr:rowOff>
    </xdr:from>
    <xdr:to>
      <xdr:col>22</xdr:col>
      <xdr:colOff>203200</xdr:colOff>
      <xdr:row>89</xdr:row>
      <xdr:rowOff>134196</xdr:rowOff>
    </xdr:to>
    <xdr:cxnSp macro="">
      <xdr:nvCxnSpPr>
        <xdr:cNvPr id="261" name="直線コネクタ 260"/>
        <xdr:cNvCxnSpPr/>
      </xdr:nvCxnSpPr>
      <xdr:spPr>
        <a:xfrm>
          <a:off x="14401800" y="153128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89</xdr:row>
      <xdr:rowOff>53763</xdr:rowOff>
    </xdr:to>
    <xdr:cxnSp macro="">
      <xdr:nvCxnSpPr>
        <xdr:cNvPr id="264" name="直線コネクタ 263"/>
        <xdr:cNvCxnSpPr/>
      </xdr:nvCxnSpPr>
      <xdr:spPr>
        <a:xfrm>
          <a:off x="13512800" y="14500437"/>
          <a:ext cx="889000" cy="8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7" name="フローチャート : 判断 266"/>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8" name="テキスト ボックス 267"/>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4" name="円/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8" name="円/楕円 277"/>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79" name="テキスト ボックス 278"/>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80" name="円/楕円 279"/>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81" name="テキスト ボックス 280"/>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2" name="円/楕円 281"/>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3" name="テキスト ボックス 282"/>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小規模自治体同士での市町村合併であったこと、また行政区域が広いこともあり合併時の職員数は非常に多かった。このため行財政改革大綱を基に人員の削減に取り組みＨ</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年度からの</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34</a:t>
          </a:r>
          <a:r>
            <a:rPr kumimoji="1" lang="ja-JP" altLang="ja-JP" sz="1200">
              <a:solidFill>
                <a:schemeClr val="dk1"/>
              </a:solidFill>
              <a:effectLst/>
              <a:latin typeface="+mn-lt"/>
              <a:ea typeface="+mn-ea"/>
              <a:cs typeface="+mn-cs"/>
            </a:rPr>
            <a:t>名</a:t>
          </a:r>
          <a:r>
            <a:rPr kumimoji="1" lang="en-US" altLang="ja-JP" sz="1200">
              <a:solidFill>
                <a:schemeClr val="dk1"/>
              </a:solidFill>
              <a:effectLst/>
              <a:latin typeface="+mn-lt"/>
              <a:ea typeface="+mn-ea"/>
              <a:cs typeface="+mn-cs"/>
            </a:rPr>
            <a:t>(143</a:t>
          </a:r>
          <a:r>
            <a:rPr kumimoji="1" lang="ja-JP" altLang="ja-JP" sz="1200">
              <a:solidFill>
                <a:schemeClr val="dk1"/>
              </a:solidFill>
              <a:effectLst/>
              <a:latin typeface="+mn-lt"/>
              <a:ea typeface="+mn-ea"/>
              <a:cs typeface="+mn-cs"/>
            </a:rPr>
            <a:t>名→</a:t>
          </a:r>
          <a:r>
            <a:rPr kumimoji="1" lang="en-US" altLang="ja-JP" sz="1200">
              <a:solidFill>
                <a:schemeClr val="dk1"/>
              </a:solidFill>
              <a:effectLst/>
              <a:latin typeface="+mn-lt"/>
              <a:ea typeface="+mn-ea"/>
              <a:cs typeface="+mn-cs"/>
            </a:rPr>
            <a:t>109</a:t>
          </a:r>
          <a:r>
            <a:rPr kumimoji="1" lang="ja-JP" altLang="ja-JP" sz="1200">
              <a:solidFill>
                <a:schemeClr val="dk1"/>
              </a:solidFill>
              <a:effectLst/>
              <a:latin typeface="+mn-lt"/>
              <a:ea typeface="+mn-ea"/>
              <a:cs typeface="+mn-cs"/>
            </a:rPr>
            <a:t>名</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を削減した。これは積極的な退職勧奨を行い、概ね退職者</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名に対し</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名採用として取り組んだ成果である。しかしながら、以前として類似団体平均を上回っていることから、第２次定員適正化計画を策定しており、Ｈ</a:t>
          </a:r>
          <a:r>
            <a:rPr kumimoji="1" lang="en-US" altLang="ja-JP" sz="1200">
              <a:solidFill>
                <a:schemeClr val="dk1"/>
              </a:solidFill>
              <a:effectLst/>
              <a:latin typeface="+mn-lt"/>
              <a:ea typeface="+mn-ea"/>
              <a:cs typeface="+mn-cs"/>
            </a:rPr>
            <a:t>27.4.1</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88</a:t>
          </a:r>
          <a:r>
            <a:rPr kumimoji="1" lang="ja-JP" altLang="ja-JP" sz="1200">
              <a:solidFill>
                <a:schemeClr val="dk1"/>
              </a:solidFill>
              <a:effectLst/>
              <a:latin typeface="+mn-lt"/>
              <a:ea typeface="+mn-ea"/>
              <a:cs typeface="+mn-cs"/>
            </a:rPr>
            <a:t>名を目標にさらなる削減に努める。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6955</xdr:rowOff>
    </xdr:from>
    <xdr:to>
      <xdr:col>24</xdr:col>
      <xdr:colOff>558800</xdr:colOff>
      <xdr:row>65</xdr:row>
      <xdr:rowOff>44873</xdr:rowOff>
    </xdr:to>
    <xdr:cxnSp macro="">
      <xdr:nvCxnSpPr>
        <xdr:cNvPr id="320" name="直線コネクタ 319"/>
        <xdr:cNvCxnSpPr/>
      </xdr:nvCxnSpPr>
      <xdr:spPr>
        <a:xfrm>
          <a:off x="16179800" y="11151205"/>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6955</xdr:rowOff>
    </xdr:from>
    <xdr:to>
      <xdr:col>23</xdr:col>
      <xdr:colOff>406400</xdr:colOff>
      <xdr:row>65</xdr:row>
      <xdr:rowOff>19594</xdr:rowOff>
    </xdr:to>
    <xdr:cxnSp macro="">
      <xdr:nvCxnSpPr>
        <xdr:cNvPr id="323" name="直線コネクタ 322"/>
        <xdr:cNvCxnSpPr/>
      </xdr:nvCxnSpPr>
      <xdr:spPr>
        <a:xfrm flipV="1">
          <a:off x="15290800" y="1115120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6955</xdr:rowOff>
    </xdr:from>
    <xdr:to>
      <xdr:col>22</xdr:col>
      <xdr:colOff>203200</xdr:colOff>
      <xdr:row>65</xdr:row>
      <xdr:rowOff>19594</xdr:rowOff>
    </xdr:to>
    <xdr:cxnSp macro="">
      <xdr:nvCxnSpPr>
        <xdr:cNvPr id="326" name="直線コネクタ 325"/>
        <xdr:cNvCxnSpPr/>
      </xdr:nvCxnSpPr>
      <xdr:spPr>
        <a:xfrm>
          <a:off x="14401800" y="1115120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148530</xdr:rowOff>
    </xdr:from>
    <xdr:to>
      <xdr:col>21</xdr:col>
      <xdr:colOff>0</xdr:colOff>
      <xdr:row>65</xdr:row>
      <xdr:rowOff>6955</xdr:rowOff>
    </xdr:to>
    <xdr:cxnSp macro="">
      <xdr:nvCxnSpPr>
        <xdr:cNvPr id="329" name="直線コネクタ 328"/>
        <xdr:cNvCxnSpPr/>
      </xdr:nvCxnSpPr>
      <xdr:spPr>
        <a:xfrm>
          <a:off x="13512800" y="1112133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61202</xdr:rowOff>
    </xdr:from>
    <xdr:to>
      <xdr:col>19</xdr:col>
      <xdr:colOff>533400</xdr:colOff>
      <xdr:row>63</xdr:row>
      <xdr:rowOff>162802</xdr:rowOff>
    </xdr:to>
    <xdr:sp macro="" textlink="">
      <xdr:nvSpPr>
        <xdr:cNvPr id="332" name="フローチャート : 判断 331"/>
        <xdr:cNvSpPr/>
      </xdr:nvSpPr>
      <xdr:spPr>
        <a:xfrm>
          <a:off x="13462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1529</xdr:rowOff>
    </xdr:from>
    <xdr:ext cx="762000" cy="259045"/>
    <xdr:sp macro="" textlink="">
      <xdr:nvSpPr>
        <xdr:cNvPr id="333" name="テキスト ボックス 332"/>
        <xdr:cNvSpPr txBox="1"/>
      </xdr:nvSpPr>
      <xdr:spPr>
        <a:xfrm>
          <a:off x="13131800" y="1063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165523</xdr:rowOff>
    </xdr:from>
    <xdr:to>
      <xdr:col>24</xdr:col>
      <xdr:colOff>609600</xdr:colOff>
      <xdr:row>65</xdr:row>
      <xdr:rowOff>95673</xdr:rowOff>
    </xdr:to>
    <xdr:sp macro="" textlink="">
      <xdr:nvSpPr>
        <xdr:cNvPr id="339" name="円/楕円 338"/>
        <xdr:cNvSpPr/>
      </xdr:nvSpPr>
      <xdr:spPr>
        <a:xfrm>
          <a:off x="16967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137600</xdr:rowOff>
    </xdr:from>
    <xdr:ext cx="762000" cy="259045"/>
    <xdr:sp macro="" textlink="">
      <xdr:nvSpPr>
        <xdr:cNvPr id="340" name="定員管理の状況該当値テキスト"/>
        <xdr:cNvSpPr txBox="1"/>
      </xdr:nvSpPr>
      <xdr:spPr>
        <a:xfrm>
          <a:off x="17106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127605</xdr:rowOff>
    </xdr:from>
    <xdr:to>
      <xdr:col>23</xdr:col>
      <xdr:colOff>457200</xdr:colOff>
      <xdr:row>65</xdr:row>
      <xdr:rowOff>57755</xdr:rowOff>
    </xdr:to>
    <xdr:sp macro="" textlink="">
      <xdr:nvSpPr>
        <xdr:cNvPr id="341" name="円/楕円 340"/>
        <xdr:cNvSpPr/>
      </xdr:nvSpPr>
      <xdr:spPr>
        <a:xfrm>
          <a:off x="16129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42532</xdr:rowOff>
    </xdr:from>
    <xdr:ext cx="736600" cy="259045"/>
    <xdr:sp macro="" textlink="">
      <xdr:nvSpPr>
        <xdr:cNvPr id="342" name="テキスト ボックス 341"/>
        <xdr:cNvSpPr txBox="1"/>
      </xdr:nvSpPr>
      <xdr:spPr>
        <a:xfrm>
          <a:off x="15798800" y="1118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140244</xdr:rowOff>
    </xdr:from>
    <xdr:to>
      <xdr:col>22</xdr:col>
      <xdr:colOff>254000</xdr:colOff>
      <xdr:row>65</xdr:row>
      <xdr:rowOff>70394</xdr:rowOff>
    </xdr:to>
    <xdr:sp macro="" textlink="">
      <xdr:nvSpPr>
        <xdr:cNvPr id="343" name="円/楕円 342"/>
        <xdr:cNvSpPr/>
      </xdr:nvSpPr>
      <xdr:spPr>
        <a:xfrm>
          <a:off x="15240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55171</xdr:rowOff>
    </xdr:from>
    <xdr:ext cx="762000" cy="259045"/>
    <xdr:sp macro="" textlink="">
      <xdr:nvSpPr>
        <xdr:cNvPr id="344" name="テキスト ボックス 343"/>
        <xdr:cNvSpPr txBox="1"/>
      </xdr:nvSpPr>
      <xdr:spPr>
        <a:xfrm>
          <a:off x="14909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127605</xdr:rowOff>
    </xdr:from>
    <xdr:to>
      <xdr:col>21</xdr:col>
      <xdr:colOff>50800</xdr:colOff>
      <xdr:row>65</xdr:row>
      <xdr:rowOff>57755</xdr:rowOff>
    </xdr:to>
    <xdr:sp macro="" textlink="">
      <xdr:nvSpPr>
        <xdr:cNvPr id="345" name="円/楕円 344"/>
        <xdr:cNvSpPr/>
      </xdr:nvSpPr>
      <xdr:spPr>
        <a:xfrm>
          <a:off x="14351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42532</xdr:rowOff>
    </xdr:from>
    <xdr:ext cx="762000" cy="259045"/>
    <xdr:sp macro="" textlink="">
      <xdr:nvSpPr>
        <xdr:cNvPr id="346" name="テキスト ボックス 345"/>
        <xdr:cNvSpPr txBox="1"/>
      </xdr:nvSpPr>
      <xdr:spPr>
        <a:xfrm>
          <a:off x="14020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97730</xdr:rowOff>
    </xdr:from>
    <xdr:to>
      <xdr:col>19</xdr:col>
      <xdr:colOff>533400</xdr:colOff>
      <xdr:row>65</xdr:row>
      <xdr:rowOff>27880</xdr:rowOff>
    </xdr:to>
    <xdr:sp macro="" textlink="">
      <xdr:nvSpPr>
        <xdr:cNvPr id="347" name="円/楕円 346"/>
        <xdr:cNvSpPr/>
      </xdr:nvSpPr>
      <xdr:spPr>
        <a:xfrm>
          <a:off x="13462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12657</xdr:rowOff>
    </xdr:from>
    <xdr:ext cx="762000" cy="259045"/>
    <xdr:sp macro="" textlink="">
      <xdr:nvSpPr>
        <xdr:cNvPr id="348" name="テキスト ボックス 347"/>
        <xdr:cNvSpPr txBox="1"/>
      </xdr:nvSpPr>
      <xdr:spPr>
        <a:xfrm>
          <a:off x="13131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類似団体平均を大きく上回ってはいるが、合併直後の危機的な状況は脱し、</a:t>
          </a:r>
          <a:r>
            <a:rPr kumimoji="1" lang="en-US" altLang="ja-JP" sz="1200">
              <a:solidFill>
                <a:schemeClr val="dk1"/>
              </a:solidFill>
              <a:effectLst/>
              <a:latin typeface="+mn-lt"/>
              <a:ea typeface="+mn-ea"/>
              <a:cs typeface="+mn-cs"/>
            </a:rPr>
            <a:t>H17</a:t>
          </a:r>
          <a:r>
            <a:rPr kumimoji="1" lang="ja-JP" altLang="ja-JP" sz="1200">
              <a:solidFill>
                <a:schemeClr val="dk1"/>
              </a:solidFill>
              <a:effectLst/>
              <a:latin typeface="+mn-lt"/>
              <a:ea typeface="+mn-ea"/>
              <a:cs typeface="+mn-cs"/>
            </a:rPr>
            <a:t>年度より策定した公債費負担適正化計画に基づき、目標としていた</a:t>
          </a:r>
          <a:r>
            <a:rPr kumimoji="1" lang="en-US" altLang="ja-JP" sz="1200">
              <a:solidFill>
                <a:schemeClr val="dk1"/>
              </a:solidFill>
              <a:effectLst/>
              <a:latin typeface="+mn-lt"/>
              <a:ea typeface="+mn-ea"/>
              <a:cs typeface="+mn-cs"/>
            </a:rPr>
            <a:t>18.0</a:t>
          </a:r>
          <a:r>
            <a:rPr kumimoji="1" lang="ja-JP" altLang="ja-JP" sz="1200">
              <a:solidFill>
                <a:schemeClr val="dk1"/>
              </a:solidFill>
              <a:effectLst/>
              <a:latin typeface="+mn-lt"/>
              <a:ea typeface="+mn-ea"/>
              <a:cs typeface="+mn-cs"/>
            </a:rPr>
            <a:t>％を下回り許可団体から協議団体となることができた。依然として普通建設事業を実施していかなければならない状況に変わりはないが、可能な限り、地方債発行額を抑制し比率の低下に努める。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81704</xdr:rowOff>
    </xdr:to>
    <xdr:cxnSp macro="">
      <xdr:nvCxnSpPr>
        <xdr:cNvPr id="382" name="直線コネクタ 381"/>
        <xdr:cNvCxnSpPr/>
      </xdr:nvCxnSpPr>
      <xdr:spPr>
        <a:xfrm flipV="1">
          <a:off x="16179800" y="72504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42</xdr:row>
      <xdr:rowOff>97790</xdr:rowOff>
    </xdr:to>
    <xdr:cxnSp macro="">
      <xdr:nvCxnSpPr>
        <xdr:cNvPr id="385" name="直線コネクタ 384"/>
        <xdr:cNvCxnSpPr/>
      </xdr:nvCxnSpPr>
      <xdr:spPr>
        <a:xfrm flipV="1">
          <a:off x="15290800" y="72826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105833</xdr:rowOff>
    </xdr:to>
    <xdr:cxnSp macro="">
      <xdr:nvCxnSpPr>
        <xdr:cNvPr id="388" name="直線コネクタ 387"/>
        <xdr:cNvCxnSpPr/>
      </xdr:nvCxnSpPr>
      <xdr:spPr>
        <a:xfrm flipV="1">
          <a:off x="14401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42</xdr:row>
      <xdr:rowOff>129963</xdr:rowOff>
    </xdr:to>
    <xdr:cxnSp macro="">
      <xdr:nvCxnSpPr>
        <xdr:cNvPr id="391" name="直線コネクタ 390"/>
        <xdr:cNvCxnSpPr/>
      </xdr:nvCxnSpPr>
      <xdr:spPr>
        <a:xfrm flipV="1">
          <a:off x="13512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5" name="テキスト ボックス 394"/>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1" name="円/楕円 400"/>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2"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3" name="円/楕円 402"/>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4" name="テキスト ボックス 403"/>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5" name="円/楕円 404"/>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6" name="テキスト ボックス 405"/>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7" name="円/楕円 406"/>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08" name="テキスト ボックス 40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09" name="円/楕円 408"/>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165540</xdr:rowOff>
    </xdr:from>
    <xdr:ext cx="762000" cy="259045"/>
    <xdr:sp macro="" textlink="">
      <xdr:nvSpPr>
        <xdr:cNvPr id="410" name="テキスト ボックス 409"/>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辺地対策事業債、過疎対策事業債、合併特例事業債等の交付税措置率の高い地方債を優先的に活用していることもあり、類似団体平均よりも大きいものの、財政調整基金及び減債基金等積立により充当可能な特定財源・基金確保に努めている。今後も後世への負担を少しでも軽減するよう、新規事業の実施等について慎重に判断し財政の健全化を図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3768</xdr:rowOff>
    </xdr:from>
    <xdr:to>
      <xdr:col>24</xdr:col>
      <xdr:colOff>558800</xdr:colOff>
      <xdr:row>17</xdr:row>
      <xdr:rowOff>42376</xdr:rowOff>
    </xdr:to>
    <xdr:cxnSp macro="">
      <xdr:nvCxnSpPr>
        <xdr:cNvPr id="444" name="直線コネクタ 443"/>
        <xdr:cNvCxnSpPr/>
      </xdr:nvCxnSpPr>
      <xdr:spPr>
        <a:xfrm flipV="1">
          <a:off x="16179800" y="29184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42376</xdr:rowOff>
    </xdr:from>
    <xdr:to>
      <xdr:col>23</xdr:col>
      <xdr:colOff>406400</xdr:colOff>
      <xdr:row>18</xdr:row>
      <xdr:rowOff>51096</xdr:rowOff>
    </xdr:to>
    <xdr:cxnSp macro="">
      <xdr:nvCxnSpPr>
        <xdr:cNvPr id="447" name="直線コネクタ 446"/>
        <xdr:cNvCxnSpPr/>
      </xdr:nvCxnSpPr>
      <xdr:spPr>
        <a:xfrm flipV="1">
          <a:off x="15290800" y="2957026"/>
          <a:ext cx="889000" cy="1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45466</xdr:rowOff>
    </xdr:from>
    <xdr:to>
      <xdr:col>22</xdr:col>
      <xdr:colOff>203200</xdr:colOff>
      <xdr:row>18</xdr:row>
      <xdr:rowOff>51096</xdr:rowOff>
    </xdr:to>
    <xdr:cxnSp macro="">
      <xdr:nvCxnSpPr>
        <xdr:cNvPr id="450" name="直線コネクタ 449"/>
        <xdr:cNvCxnSpPr/>
      </xdr:nvCxnSpPr>
      <xdr:spPr>
        <a:xfrm>
          <a:off x="14401800" y="313156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45466</xdr:rowOff>
    </xdr:from>
    <xdr:to>
      <xdr:col>21</xdr:col>
      <xdr:colOff>0</xdr:colOff>
      <xdr:row>18</xdr:row>
      <xdr:rowOff>145203</xdr:rowOff>
    </xdr:to>
    <xdr:cxnSp macro="">
      <xdr:nvCxnSpPr>
        <xdr:cNvPr id="453" name="直線コネクタ 452"/>
        <xdr:cNvCxnSpPr/>
      </xdr:nvCxnSpPr>
      <xdr:spPr>
        <a:xfrm flipV="1">
          <a:off x="13512800" y="3131566"/>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44916</xdr:rowOff>
    </xdr:from>
    <xdr:to>
      <xdr:col>19</xdr:col>
      <xdr:colOff>533400</xdr:colOff>
      <xdr:row>15</xdr:row>
      <xdr:rowOff>146516</xdr:rowOff>
    </xdr:to>
    <xdr:sp macro="" textlink="">
      <xdr:nvSpPr>
        <xdr:cNvPr id="456" name="フローチャート : 判断 455"/>
        <xdr:cNvSpPr/>
      </xdr:nvSpPr>
      <xdr:spPr>
        <a:xfrm>
          <a:off x="13462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156693</xdr:rowOff>
    </xdr:from>
    <xdr:ext cx="762000" cy="259045"/>
    <xdr:sp macro="" textlink="">
      <xdr:nvSpPr>
        <xdr:cNvPr id="457" name="テキスト ボックス 456"/>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124418</xdr:rowOff>
    </xdr:from>
    <xdr:to>
      <xdr:col>24</xdr:col>
      <xdr:colOff>609600</xdr:colOff>
      <xdr:row>17</xdr:row>
      <xdr:rowOff>54568</xdr:rowOff>
    </xdr:to>
    <xdr:sp macro="" textlink="">
      <xdr:nvSpPr>
        <xdr:cNvPr id="463" name="円/楕円 462"/>
        <xdr:cNvSpPr/>
      </xdr:nvSpPr>
      <xdr:spPr>
        <a:xfrm>
          <a:off x="169672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96495</xdr:rowOff>
    </xdr:from>
    <xdr:ext cx="762000" cy="259045"/>
    <xdr:sp macro="" textlink="">
      <xdr:nvSpPr>
        <xdr:cNvPr id="464" name="将来負担の状況該当値テキスト"/>
        <xdr:cNvSpPr txBox="1"/>
      </xdr:nvSpPr>
      <xdr:spPr>
        <a:xfrm>
          <a:off x="17106900" y="283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163026</xdr:rowOff>
    </xdr:from>
    <xdr:to>
      <xdr:col>23</xdr:col>
      <xdr:colOff>457200</xdr:colOff>
      <xdr:row>17</xdr:row>
      <xdr:rowOff>93176</xdr:rowOff>
    </xdr:to>
    <xdr:sp macro="" textlink="">
      <xdr:nvSpPr>
        <xdr:cNvPr id="465" name="円/楕円 464"/>
        <xdr:cNvSpPr/>
      </xdr:nvSpPr>
      <xdr:spPr>
        <a:xfrm>
          <a:off x="16129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77953</xdr:rowOff>
    </xdr:from>
    <xdr:ext cx="736600" cy="259045"/>
    <xdr:sp macro="" textlink="">
      <xdr:nvSpPr>
        <xdr:cNvPr id="466" name="テキスト ボックス 465"/>
        <xdr:cNvSpPr txBox="1"/>
      </xdr:nvSpPr>
      <xdr:spPr>
        <a:xfrm>
          <a:off x="15798800" y="299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296</xdr:rowOff>
    </xdr:from>
    <xdr:to>
      <xdr:col>22</xdr:col>
      <xdr:colOff>254000</xdr:colOff>
      <xdr:row>18</xdr:row>
      <xdr:rowOff>101896</xdr:rowOff>
    </xdr:to>
    <xdr:sp macro="" textlink="">
      <xdr:nvSpPr>
        <xdr:cNvPr id="467" name="円/楕円 466"/>
        <xdr:cNvSpPr/>
      </xdr:nvSpPr>
      <xdr:spPr>
        <a:xfrm>
          <a:off x="15240000" y="30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86673</xdr:rowOff>
    </xdr:from>
    <xdr:ext cx="762000" cy="259045"/>
    <xdr:sp macro="" textlink="">
      <xdr:nvSpPr>
        <xdr:cNvPr id="468" name="テキスト ボックス 467"/>
        <xdr:cNvSpPr txBox="1"/>
      </xdr:nvSpPr>
      <xdr:spPr>
        <a:xfrm>
          <a:off x="14909800" y="317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166116</xdr:rowOff>
    </xdr:from>
    <xdr:to>
      <xdr:col>21</xdr:col>
      <xdr:colOff>50800</xdr:colOff>
      <xdr:row>18</xdr:row>
      <xdr:rowOff>96266</xdr:rowOff>
    </xdr:to>
    <xdr:sp macro="" textlink="">
      <xdr:nvSpPr>
        <xdr:cNvPr id="469" name="円/楕円 468"/>
        <xdr:cNvSpPr/>
      </xdr:nvSpPr>
      <xdr:spPr>
        <a:xfrm>
          <a:off x="143510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81043</xdr:rowOff>
    </xdr:from>
    <xdr:ext cx="762000" cy="259045"/>
    <xdr:sp macro="" textlink="">
      <xdr:nvSpPr>
        <xdr:cNvPr id="470" name="テキスト ボックス 469"/>
        <xdr:cNvSpPr txBox="1"/>
      </xdr:nvSpPr>
      <xdr:spPr>
        <a:xfrm>
          <a:off x="140208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94403</xdr:rowOff>
    </xdr:from>
    <xdr:to>
      <xdr:col>19</xdr:col>
      <xdr:colOff>533400</xdr:colOff>
      <xdr:row>19</xdr:row>
      <xdr:rowOff>24554</xdr:rowOff>
    </xdr:to>
    <xdr:sp macro="" textlink="">
      <xdr:nvSpPr>
        <xdr:cNvPr id="471" name="円/楕円 470"/>
        <xdr:cNvSpPr/>
      </xdr:nvSpPr>
      <xdr:spPr>
        <a:xfrm>
          <a:off x="13462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9330</xdr:rowOff>
    </xdr:from>
    <xdr:ext cx="762000" cy="259045"/>
    <xdr:sp macro="" textlink="">
      <xdr:nvSpPr>
        <xdr:cNvPr id="472" name="テキスト ボックス 471"/>
        <xdr:cNvSpPr txBox="1"/>
      </xdr:nvSpPr>
      <xdr:spPr>
        <a:xfrm>
          <a:off x="13131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5,198
5,183
282.92
6,884,930
6,582,542
109,859
4,064,612
10,402,270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600">
            <a:effectLst/>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36</xdr:row>
      <xdr:rowOff>165100</xdr:rowOff>
    </xdr:to>
    <xdr:cxnSp macro="">
      <xdr:nvCxnSpPr>
        <xdr:cNvPr id="63" name="直線コネクタ 62"/>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36</xdr:row>
      <xdr:rowOff>165100</xdr:rowOff>
    </xdr:to>
    <xdr:cxnSp macro="">
      <xdr:nvCxnSpPr>
        <xdr:cNvPr id="66" name="直線コネクタ 65"/>
        <xdr:cNvCxnSpPr/>
      </xdr:nvCxnSpPr>
      <xdr:spPr>
        <a:xfrm>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36</xdr:row>
      <xdr:rowOff>168910</xdr:rowOff>
    </xdr:to>
    <xdr:cxnSp macro="">
      <xdr:nvCxnSpPr>
        <xdr:cNvPr id="69" name="直線コネクタ 68"/>
        <xdr:cNvCxnSpPr/>
      </xdr:nvCxnSpPr>
      <xdr:spPr>
        <a:xfrm flipV="1">
          <a:off x="2209800" y="6329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36</xdr:row>
      <xdr:rowOff>168910</xdr:rowOff>
    </xdr:to>
    <xdr:cxnSp macro="">
      <xdr:nvCxnSpPr>
        <xdr:cNvPr id="72" name="直線コネクタ 71"/>
        <xdr:cNvCxnSpPr/>
      </xdr:nvCxnSpPr>
      <xdr:spPr>
        <a:xfrm>
          <a:off x="1320800" y="6329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129540</xdr:rowOff>
    </xdr:from>
    <xdr:to>
      <xdr:col>1</xdr:col>
      <xdr:colOff>676275</xdr:colOff>
      <xdr:row>38</xdr:row>
      <xdr:rowOff>59690</xdr:rowOff>
    </xdr:to>
    <xdr:sp macro="" textlink="">
      <xdr:nvSpPr>
        <xdr:cNvPr id="75" name="フローチャート : 判断 74"/>
        <xdr:cNvSpPr/>
      </xdr:nvSpPr>
      <xdr:spPr>
        <a:xfrm>
          <a:off x="12700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44467</xdr:rowOff>
    </xdr:from>
    <xdr:ext cx="762000" cy="259045"/>
    <xdr:sp macro="" textlink="">
      <xdr:nvSpPr>
        <xdr:cNvPr id="76" name="テキスト ボックス 75"/>
        <xdr:cNvSpPr txBox="1"/>
      </xdr:nvSpPr>
      <xdr:spPr>
        <a:xfrm>
          <a:off x="9398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2" name="円/楕円 81"/>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3"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4" name="円/楕円 83"/>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5" name="テキスト ボックス 84"/>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6" name="円/楕円 85"/>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7" name="テキスト ボックス 86"/>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118110</xdr:rowOff>
    </xdr:from>
    <xdr:to>
      <xdr:col>3</xdr:col>
      <xdr:colOff>193675</xdr:colOff>
      <xdr:row>37</xdr:row>
      <xdr:rowOff>48260</xdr:rowOff>
    </xdr:to>
    <xdr:sp macro="" textlink="">
      <xdr:nvSpPr>
        <xdr:cNvPr id="88" name="円/楕円 87"/>
        <xdr:cNvSpPr/>
      </xdr:nvSpPr>
      <xdr:spPr>
        <a:xfrm>
          <a:off x="2159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58437</xdr:rowOff>
    </xdr:from>
    <xdr:ext cx="762000" cy="259045"/>
    <xdr:sp macro="" textlink="">
      <xdr:nvSpPr>
        <xdr:cNvPr id="89" name="テキスト ボックス 88"/>
        <xdr:cNvSpPr txBox="1"/>
      </xdr:nvSpPr>
      <xdr:spPr>
        <a:xfrm>
          <a:off x="182880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0" name="円/楕円 89"/>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1" name="テキスト ボックス 90"/>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経常収支比率に占める割合は</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％悪化、決算額は対前年比で</a:t>
          </a:r>
          <a:r>
            <a:rPr kumimoji="1" lang="en-US" altLang="ja-JP" sz="1200">
              <a:solidFill>
                <a:schemeClr val="dk1"/>
              </a:solidFill>
              <a:effectLst/>
              <a:latin typeface="+mn-lt"/>
              <a:ea typeface="+mn-ea"/>
              <a:cs typeface="+mn-cs"/>
            </a:rPr>
            <a:t>96</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額</a:t>
          </a:r>
          <a:r>
            <a:rPr kumimoji="1" lang="ja-JP" altLang="ja-JP" sz="1200">
              <a:solidFill>
                <a:schemeClr val="dk1"/>
              </a:solidFill>
              <a:effectLst/>
              <a:latin typeface="+mn-lt"/>
              <a:ea typeface="+mn-ea"/>
              <a:cs typeface="+mn-cs"/>
            </a:rPr>
            <a:t>となった。この主要因は行政への多様なニーズの高まりを受けて集落支援員（</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名）や地域おこし協力隊員（</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名）を多数配置していること、</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に整備したみさと光ネットの運営費</a:t>
          </a:r>
          <a:r>
            <a:rPr kumimoji="1" lang="ja-JP" altLang="en-US" sz="1200">
              <a:solidFill>
                <a:schemeClr val="dk1"/>
              </a:solidFill>
              <a:effectLst/>
              <a:latin typeface="+mn-lt"/>
              <a:ea typeface="+mn-ea"/>
              <a:cs typeface="+mn-cs"/>
            </a:rPr>
            <a:t>への基金充当終了</a:t>
          </a:r>
          <a:r>
            <a:rPr kumimoji="1" lang="ja-JP" altLang="ja-JP" sz="1200">
              <a:solidFill>
                <a:schemeClr val="dk1"/>
              </a:solidFill>
              <a:effectLst/>
              <a:latin typeface="+mn-lt"/>
              <a:ea typeface="+mn-ea"/>
              <a:cs typeface="+mn-cs"/>
            </a:rPr>
            <a:t>などが挙げられる。</a:t>
          </a:r>
          <a:r>
            <a:rPr kumimoji="1" lang="ja-JP" altLang="en-US" sz="1200">
              <a:solidFill>
                <a:schemeClr val="dk1"/>
              </a:solidFill>
              <a:effectLst/>
              <a:latin typeface="+mn-lt"/>
              <a:ea typeface="+mn-ea"/>
              <a:cs typeface="+mn-cs"/>
            </a:rPr>
            <a:t>また、公共施設等総合管理計画、学習支援館推進事業等、新たな委託費の増も要因である。</a:t>
          </a:r>
          <a:r>
            <a:rPr kumimoji="1" lang="ja-JP" altLang="ja-JP" sz="1200">
              <a:solidFill>
                <a:schemeClr val="dk1"/>
              </a:solidFill>
              <a:effectLst/>
              <a:latin typeface="+mn-lt"/>
              <a:ea typeface="+mn-ea"/>
              <a:cs typeface="+mn-cs"/>
            </a:rPr>
            <a:t>これ以外の経常経費については、Ｈ</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年度より実施している一般財源の枠配分方式により圧縮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％減）に努めており今後も歳出削減に努める。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xdr:rowOff>
    </xdr:from>
    <xdr:to>
      <xdr:col>24</xdr:col>
      <xdr:colOff>31750</xdr:colOff>
      <xdr:row>14</xdr:row>
      <xdr:rowOff>64135</xdr:rowOff>
    </xdr:to>
    <xdr:cxnSp macro="">
      <xdr:nvCxnSpPr>
        <xdr:cNvPr id="120" name="直線コネクタ 119"/>
        <xdr:cNvCxnSpPr/>
      </xdr:nvCxnSpPr>
      <xdr:spPr>
        <a:xfrm>
          <a:off x="15671800" y="24015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138430</xdr:rowOff>
    </xdr:from>
    <xdr:to>
      <xdr:col>22</xdr:col>
      <xdr:colOff>565150</xdr:colOff>
      <xdr:row>14</xdr:row>
      <xdr:rowOff>1270</xdr:rowOff>
    </xdr:to>
    <xdr:cxnSp macro="">
      <xdr:nvCxnSpPr>
        <xdr:cNvPr id="123" name="直線コネクタ 122"/>
        <xdr:cNvCxnSpPr/>
      </xdr:nvCxnSpPr>
      <xdr:spPr>
        <a:xfrm>
          <a:off x="14782800" y="2367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92710</xdr:rowOff>
    </xdr:from>
    <xdr:to>
      <xdr:col>21</xdr:col>
      <xdr:colOff>361950</xdr:colOff>
      <xdr:row>13</xdr:row>
      <xdr:rowOff>138430</xdr:rowOff>
    </xdr:to>
    <xdr:cxnSp macro="">
      <xdr:nvCxnSpPr>
        <xdr:cNvPr id="126" name="直線コネクタ 125"/>
        <xdr:cNvCxnSpPr/>
      </xdr:nvCxnSpPr>
      <xdr:spPr>
        <a:xfrm>
          <a:off x="13893800" y="232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104140</xdr:rowOff>
    </xdr:to>
    <xdr:cxnSp macro="">
      <xdr:nvCxnSpPr>
        <xdr:cNvPr id="129" name="直線コネクタ 128"/>
        <xdr:cNvCxnSpPr/>
      </xdr:nvCxnSpPr>
      <xdr:spPr>
        <a:xfrm flipV="1">
          <a:off x="13004800" y="2321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32" name="フローチャート : 判断 131"/>
        <xdr:cNvSpPr/>
      </xdr:nvSpPr>
      <xdr:spPr>
        <a:xfrm>
          <a:off x="12954000" y="240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88282</xdr:rowOff>
    </xdr:from>
    <xdr:ext cx="762000" cy="259045"/>
    <xdr:sp macro="" textlink="">
      <xdr:nvSpPr>
        <xdr:cNvPr id="133" name="テキスト ボックス 132"/>
        <xdr:cNvSpPr txBox="1"/>
      </xdr:nvSpPr>
      <xdr:spPr>
        <a:xfrm>
          <a:off x="12623800" y="248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13335</xdr:rowOff>
    </xdr:from>
    <xdr:to>
      <xdr:col>24</xdr:col>
      <xdr:colOff>82550</xdr:colOff>
      <xdr:row>14</xdr:row>
      <xdr:rowOff>114935</xdr:rowOff>
    </xdr:to>
    <xdr:sp macro="" textlink="">
      <xdr:nvSpPr>
        <xdr:cNvPr id="139" name="円/楕円 138"/>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29862</xdr:rowOff>
    </xdr:from>
    <xdr:ext cx="762000" cy="259045"/>
    <xdr:sp macro="" textlink="">
      <xdr:nvSpPr>
        <xdr:cNvPr id="140" name="物件費該当値テキスト"/>
        <xdr:cNvSpPr txBox="1"/>
      </xdr:nvSpPr>
      <xdr:spPr>
        <a:xfrm>
          <a:off x="16598900" y="2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121920</xdr:rowOff>
    </xdr:from>
    <xdr:to>
      <xdr:col>22</xdr:col>
      <xdr:colOff>615950</xdr:colOff>
      <xdr:row>14</xdr:row>
      <xdr:rowOff>52070</xdr:rowOff>
    </xdr:to>
    <xdr:sp macro="" textlink="">
      <xdr:nvSpPr>
        <xdr:cNvPr id="141" name="円/楕円 140"/>
        <xdr:cNvSpPr/>
      </xdr:nvSpPr>
      <xdr:spPr>
        <a:xfrm>
          <a:off x="15621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62247</xdr:rowOff>
    </xdr:from>
    <xdr:ext cx="736600" cy="259045"/>
    <xdr:sp macro="" textlink="">
      <xdr:nvSpPr>
        <xdr:cNvPr id="142" name="テキスト ボックス 141"/>
        <xdr:cNvSpPr txBox="1"/>
      </xdr:nvSpPr>
      <xdr:spPr>
        <a:xfrm>
          <a:off x="15290800" y="211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87630</xdr:rowOff>
    </xdr:from>
    <xdr:to>
      <xdr:col>21</xdr:col>
      <xdr:colOff>412750</xdr:colOff>
      <xdr:row>14</xdr:row>
      <xdr:rowOff>17780</xdr:rowOff>
    </xdr:to>
    <xdr:sp macro="" textlink="">
      <xdr:nvSpPr>
        <xdr:cNvPr id="143" name="円/楕円 142"/>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27957</xdr:rowOff>
    </xdr:from>
    <xdr:ext cx="762000" cy="259045"/>
    <xdr:sp macro="" textlink="">
      <xdr:nvSpPr>
        <xdr:cNvPr id="144" name="テキスト ボックス 143"/>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45" name="円/楕円 144"/>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46" name="テキスト ボックス 145"/>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53340</xdr:rowOff>
    </xdr:from>
    <xdr:to>
      <xdr:col>19</xdr:col>
      <xdr:colOff>6350</xdr:colOff>
      <xdr:row>13</xdr:row>
      <xdr:rowOff>154940</xdr:rowOff>
    </xdr:to>
    <xdr:sp macro="" textlink="">
      <xdr:nvSpPr>
        <xdr:cNvPr id="147" name="円/楕円 146"/>
        <xdr:cNvSpPr/>
      </xdr:nvSpPr>
      <xdr:spPr>
        <a:xfrm>
          <a:off x="12954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165117</xdr:rowOff>
    </xdr:from>
    <xdr:ext cx="762000" cy="259045"/>
    <xdr:sp macro="" textlink="">
      <xdr:nvSpPr>
        <xdr:cNvPr id="148" name="テキスト ボックス 147"/>
        <xdr:cNvSpPr txBox="1"/>
      </xdr:nvSpPr>
      <xdr:spPr>
        <a:xfrm>
          <a:off x="12623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扶助費に係る経常収支比率が、類似団体平均を上回っている要因として、権限移譲により、</a:t>
          </a:r>
          <a:r>
            <a:rPr kumimoji="1" lang="en-US" altLang="ja-JP" sz="1200">
              <a:solidFill>
                <a:schemeClr val="dk1"/>
              </a:solidFill>
              <a:effectLst/>
              <a:latin typeface="+mn-lt"/>
              <a:ea typeface="+mn-ea"/>
              <a:cs typeface="+mn-cs"/>
            </a:rPr>
            <a:t>H21.4.1</a:t>
          </a:r>
          <a:r>
            <a:rPr kumimoji="1" lang="ja-JP" altLang="ja-JP" sz="1200">
              <a:solidFill>
                <a:schemeClr val="dk1"/>
              </a:solidFill>
              <a:effectLst/>
              <a:latin typeface="+mn-lt"/>
              <a:ea typeface="+mn-ea"/>
              <a:cs typeface="+mn-cs"/>
            </a:rPr>
            <a:t>から福祉事務所を設置していることが挙げられる。生活保護費については資格審査等の適正化や各種手当への特別加算等の見直しを進めていくことで、財政の圧迫傾向に歯止めをかけるよう努める。</a:t>
          </a:r>
          <a:endParaRPr lang="ja-JP" altLang="ja-JP" sz="16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88900</xdr:rowOff>
    </xdr:to>
    <xdr:cxnSp macro="">
      <xdr:nvCxnSpPr>
        <xdr:cNvPr id="181" name="直線コネクタ 180"/>
        <xdr:cNvCxnSpPr/>
      </xdr:nvCxnSpPr>
      <xdr:spPr>
        <a:xfrm>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50800</xdr:rowOff>
    </xdr:to>
    <xdr:cxnSp macro="">
      <xdr:nvCxnSpPr>
        <xdr:cNvPr id="184" name="直線コネクタ 183"/>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127000</xdr:rowOff>
    </xdr:to>
    <xdr:cxnSp macro="">
      <xdr:nvCxnSpPr>
        <xdr:cNvPr id="187" name="直線コネクタ 186"/>
        <xdr:cNvCxnSpPr/>
      </xdr:nvCxnSpPr>
      <xdr:spPr>
        <a:xfrm flipV="1">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127000</xdr:rowOff>
    </xdr:to>
    <xdr:cxnSp macro="">
      <xdr:nvCxnSpPr>
        <xdr:cNvPr id="190" name="直線コネクタ 189"/>
        <xdr:cNvCxnSpPr/>
      </xdr:nvCxnSpPr>
      <xdr:spPr>
        <a:xfrm>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0" name="円/楕円 199"/>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01"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2" name="円/楕円 201"/>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3" name="テキスト ボックス 20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4" name="円/楕円 203"/>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05" name="テキスト ボックス 204"/>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06" name="円/楕円 205"/>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07" name="テキスト ボックス 206"/>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8" name="円/楕円 207"/>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9" name="テキスト ボックス 208"/>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lang="ja-JP" altLang="ja-JP" sz="1200" b="0" i="0" baseline="0">
              <a:solidFill>
                <a:schemeClr val="dk1"/>
              </a:solidFill>
              <a:effectLst/>
              <a:latin typeface="+mn-lt"/>
              <a:ea typeface="+mn-ea"/>
              <a:cs typeface="+mn-cs"/>
            </a:rPr>
            <a:t>経常収支比率に占める割合は、</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高くなった</a:t>
          </a:r>
          <a:r>
            <a:rPr lang="ja-JP" altLang="ja-JP" sz="1200" b="0" i="0" baseline="0">
              <a:solidFill>
                <a:schemeClr val="dk1"/>
              </a:solidFill>
              <a:effectLst/>
              <a:latin typeface="+mn-lt"/>
              <a:ea typeface="+mn-ea"/>
              <a:cs typeface="+mn-cs"/>
            </a:rPr>
            <a:t>。維持補修費が</a:t>
          </a:r>
          <a:r>
            <a:rPr lang="en-US" altLang="ja-JP" sz="1200" b="0" i="0" baseline="0">
              <a:solidFill>
                <a:schemeClr val="dk1"/>
              </a:solidFill>
              <a:effectLst/>
              <a:latin typeface="+mn-lt"/>
              <a:ea typeface="+mn-ea"/>
              <a:cs typeface="+mn-cs"/>
            </a:rPr>
            <a:t>11</a:t>
          </a:r>
          <a:r>
            <a:rPr lang="ja-JP" altLang="ja-JP" sz="1200" b="0" i="0" baseline="0">
              <a:solidFill>
                <a:schemeClr val="dk1"/>
              </a:solidFill>
              <a:effectLst/>
              <a:latin typeface="+mn-lt"/>
              <a:ea typeface="+mn-ea"/>
              <a:cs typeface="+mn-cs"/>
            </a:rPr>
            <a:t>百万円、繰出金</a:t>
          </a:r>
          <a:r>
            <a:rPr lang="en-US" altLang="ja-JP" sz="1200" b="0" i="0" baseline="0">
              <a:solidFill>
                <a:schemeClr val="dk1"/>
              </a:solidFill>
              <a:effectLst/>
              <a:latin typeface="+mn-lt"/>
              <a:ea typeface="+mn-ea"/>
              <a:cs typeface="+mn-cs"/>
            </a:rPr>
            <a:t>36</a:t>
          </a:r>
          <a:r>
            <a:rPr lang="ja-JP" altLang="ja-JP" sz="1200" b="0" i="0" baseline="0">
              <a:solidFill>
                <a:schemeClr val="dk1"/>
              </a:solidFill>
              <a:effectLst/>
              <a:latin typeface="+mn-lt"/>
              <a:ea typeface="+mn-ea"/>
              <a:cs typeface="+mn-cs"/>
            </a:rPr>
            <a:t>百万円の</a:t>
          </a:r>
          <a:r>
            <a:rPr lang="ja-JP" altLang="en-US" sz="1200" b="0" i="0" baseline="0">
              <a:solidFill>
                <a:schemeClr val="dk1"/>
              </a:solidFill>
              <a:effectLst/>
              <a:latin typeface="+mn-lt"/>
              <a:ea typeface="+mn-ea"/>
              <a:cs typeface="+mn-cs"/>
            </a:rPr>
            <a:t>増額</a:t>
          </a:r>
          <a:r>
            <a:rPr lang="ja-JP" altLang="ja-JP" sz="1200" b="0" i="0" baseline="0">
              <a:solidFill>
                <a:schemeClr val="dk1"/>
              </a:solidFill>
              <a:effectLst/>
              <a:latin typeface="+mn-lt"/>
              <a:ea typeface="+mn-ea"/>
              <a:cs typeface="+mn-cs"/>
            </a:rPr>
            <a:t>となった。</a:t>
          </a:r>
          <a:r>
            <a:rPr lang="ja-JP" altLang="en-US" sz="1200" b="0" i="0" baseline="0">
              <a:solidFill>
                <a:schemeClr val="dk1"/>
              </a:solidFill>
              <a:effectLst/>
              <a:latin typeface="+mn-lt"/>
              <a:ea typeface="+mn-ea"/>
              <a:cs typeface="+mn-cs"/>
            </a:rPr>
            <a:t>昨年度までは下回っていた</a:t>
          </a:r>
          <a:r>
            <a:rPr lang="ja-JP" altLang="ja-JP" sz="1200" b="0" i="0" baseline="0">
              <a:solidFill>
                <a:schemeClr val="dk1"/>
              </a:solidFill>
              <a:effectLst/>
              <a:latin typeface="+mn-lt"/>
              <a:ea typeface="+mn-ea"/>
              <a:cs typeface="+mn-cs"/>
            </a:rPr>
            <a:t>全国平均を</a:t>
          </a:r>
          <a:r>
            <a:rPr lang="ja-JP" altLang="en-US" sz="1200" b="0" i="0" baseline="0">
              <a:solidFill>
                <a:schemeClr val="dk1"/>
              </a:solidFill>
              <a:effectLst/>
              <a:latin typeface="+mn-lt"/>
              <a:ea typeface="+mn-ea"/>
              <a:cs typeface="+mn-cs"/>
            </a:rPr>
            <a:t>上回る結果となった。今後、</a:t>
          </a:r>
          <a:r>
            <a:rPr lang="ja-JP" altLang="ja-JP" sz="1200" b="0" i="0" baseline="0">
              <a:solidFill>
                <a:schemeClr val="dk1"/>
              </a:solidFill>
              <a:effectLst/>
              <a:latin typeface="+mn-lt"/>
              <a:ea typeface="+mn-ea"/>
              <a:cs typeface="+mn-cs"/>
            </a:rPr>
            <a:t>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57</xdr:row>
      <xdr:rowOff>1270</xdr:rowOff>
    </xdr:to>
    <xdr:cxnSp macro="">
      <xdr:nvCxnSpPr>
        <xdr:cNvPr id="239" name="直線コネクタ 238"/>
        <xdr:cNvCxnSpPr/>
      </xdr:nvCxnSpPr>
      <xdr:spPr>
        <a:xfrm>
          <a:off x="15671800" y="9696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94996</xdr:rowOff>
    </xdr:to>
    <xdr:cxnSp macro="">
      <xdr:nvCxnSpPr>
        <xdr:cNvPr id="242" name="直線コネクタ 241"/>
        <xdr:cNvCxnSpPr/>
      </xdr:nvCxnSpPr>
      <xdr:spPr>
        <a:xfrm>
          <a:off x="14782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149860</xdr:rowOff>
    </xdr:to>
    <xdr:cxnSp macro="">
      <xdr:nvCxnSpPr>
        <xdr:cNvPr id="245" name="直線コネクタ 244"/>
        <xdr:cNvCxnSpPr/>
      </xdr:nvCxnSpPr>
      <xdr:spPr>
        <a:xfrm flipV="1">
          <a:off x="13893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56</xdr:row>
      <xdr:rowOff>149860</xdr:rowOff>
    </xdr:to>
    <xdr:cxnSp macro="">
      <xdr:nvCxnSpPr>
        <xdr:cNvPr id="248" name="直線コネクタ 247"/>
        <xdr:cNvCxnSpPr/>
      </xdr:nvCxnSpPr>
      <xdr:spPr>
        <a:xfrm>
          <a:off x="13004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1" name="フローチャート : 判断 250"/>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2" name="テキスト ボックス 251"/>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8" name="円/楕円 25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5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0" name="円/楕円 259"/>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1" name="テキスト ボックス 260"/>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2" name="円/楕円 261"/>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3" name="テキスト ボックス 262"/>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4" name="円/楕円 26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66" name="円/楕円 265"/>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148861</xdr:rowOff>
    </xdr:from>
    <xdr:ext cx="762000" cy="259045"/>
    <xdr:sp macro="" textlink="">
      <xdr:nvSpPr>
        <xdr:cNvPr id="267" name="テキスト ボックス 266"/>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補助費等に係る経常収支比率は類似団体及び全国平均を下回</a:t>
          </a:r>
          <a:r>
            <a:rPr kumimoji="1" lang="ja-JP" altLang="en-US" sz="1200">
              <a:solidFill>
                <a:schemeClr val="dk1"/>
              </a:solidFill>
              <a:effectLst/>
              <a:latin typeface="+mn-lt"/>
              <a:ea typeface="+mn-ea"/>
              <a:cs typeface="+mn-cs"/>
            </a:rPr>
            <a:t>り、昨年度より</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好転した。</a:t>
          </a:r>
          <a:r>
            <a:rPr kumimoji="1" lang="ja-JP" altLang="ja-JP" sz="1200">
              <a:solidFill>
                <a:schemeClr val="dk1"/>
              </a:solidFill>
              <a:effectLst/>
              <a:latin typeface="+mn-lt"/>
              <a:ea typeface="+mn-ea"/>
              <a:cs typeface="+mn-cs"/>
            </a:rPr>
            <a:t>決算額は</a:t>
          </a:r>
          <a:r>
            <a:rPr kumimoji="1" lang="en-US" altLang="ja-JP" sz="1200">
              <a:solidFill>
                <a:schemeClr val="dk1"/>
              </a:solidFill>
              <a:effectLst/>
              <a:latin typeface="+mn-lt"/>
              <a:ea typeface="+mn-ea"/>
              <a:cs typeface="+mn-cs"/>
            </a:rPr>
            <a:t>46</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減額となった。</a:t>
          </a:r>
          <a:r>
            <a:rPr kumimoji="1" lang="ja-JP" altLang="ja-JP" sz="1200">
              <a:solidFill>
                <a:schemeClr val="dk1"/>
              </a:solidFill>
              <a:effectLst/>
              <a:latin typeface="+mn-lt"/>
              <a:ea typeface="+mn-ea"/>
              <a:cs typeface="+mn-cs"/>
            </a:rPr>
            <a:t>一部事務組合に対する</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決算額が</a:t>
          </a:r>
          <a:r>
            <a:rPr kumimoji="1" lang="en-US" altLang="ja-JP" sz="1200">
              <a:solidFill>
                <a:schemeClr val="dk1"/>
              </a:solidFill>
              <a:effectLst/>
              <a:latin typeface="+mn-lt"/>
              <a:ea typeface="+mn-ea"/>
              <a:cs typeface="+mn-cs"/>
            </a:rPr>
            <a:t>65</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減額されたが、一部事務組合以外のものについては、</a:t>
          </a:r>
          <a:r>
            <a:rPr kumimoji="1" lang="en-US" altLang="ja-JP" sz="1200">
              <a:solidFill>
                <a:schemeClr val="dk1"/>
              </a:solidFill>
              <a:effectLst/>
              <a:latin typeface="+mn-lt"/>
              <a:ea typeface="+mn-ea"/>
              <a:cs typeface="+mn-cs"/>
            </a:rPr>
            <a:t>19</a:t>
          </a:r>
          <a:r>
            <a:rPr kumimoji="1" lang="ja-JP" altLang="en-US" sz="1200">
              <a:solidFill>
                <a:schemeClr val="dk1"/>
              </a:solidFill>
              <a:effectLst/>
              <a:latin typeface="+mn-lt"/>
              <a:ea typeface="+mn-ea"/>
              <a:cs typeface="+mn-cs"/>
            </a:rPr>
            <a:t>百万円の増額となった。</a:t>
          </a:r>
          <a:r>
            <a:rPr kumimoji="1" lang="ja-JP" altLang="ja-JP" sz="1200">
              <a:solidFill>
                <a:schemeClr val="dk1"/>
              </a:solidFill>
              <a:effectLst/>
              <a:latin typeface="+mn-lt"/>
              <a:ea typeface="+mn-ea"/>
              <a:cs typeface="+mn-cs"/>
            </a:rPr>
            <a:t>今後も補助金を交付するのが適当な事業を行っているのかなどのチェックを強化して、不適当な補助金の見直しや廃止をし、さらなる歳出削減に努める。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62992</xdr:rowOff>
    </xdr:to>
    <xdr:cxnSp macro="">
      <xdr:nvCxnSpPr>
        <xdr:cNvPr id="297" name="直線コネクタ 296"/>
        <xdr:cNvCxnSpPr/>
      </xdr:nvCxnSpPr>
      <xdr:spPr>
        <a:xfrm flipV="1">
          <a:off x="15671800" y="61574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62992</xdr:rowOff>
    </xdr:to>
    <xdr:cxnSp macro="">
      <xdr:nvCxnSpPr>
        <xdr:cNvPr id="300" name="直線コネクタ 299"/>
        <xdr:cNvCxnSpPr/>
      </xdr:nvCxnSpPr>
      <xdr:spPr>
        <a:xfrm>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35560</xdr:rowOff>
    </xdr:to>
    <xdr:cxnSp macro="">
      <xdr:nvCxnSpPr>
        <xdr:cNvPr id="303" name="直線コネクタ 302"/>
        <xdr:cNvCxnSpPr/>
      </xdr:nvCxnSpPr>
      <xdr:spPr>
        <a:xfrm>
          <a:off x="13893800" y="61437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12700</xdr:rowOff>
    </xdr:to>
    <xdr:cxnSp macro="">
      <xdr:nvCxnSpPr>
        <xdr:cNvPr id="306" name="直線コネクタ 305"/>
        <xdr:cNvCxnSpPr/>
      </xdr:nvCxnSpPr>
      <xdr:spPr>
        <a:xfrm flipV="1">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09" name="フローチャート : 判断 308"/>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0" name="テキスト ボックス 30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16" name="円/楕円 315"/>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17"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18" name="円/楕円 31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19" name="テキスト ボックス 31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0" name="円/楕円 31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2" name="円/楕円 321"/>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3" name="テキスト ボックス 322"/>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4" name="円/楕円 32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200">
              <a:solidFill>
                <a:schemeClr val="dk1"/>
              </a:solidFill>
              <a:effectLst/>
              <a:latin typeface="+mn-lt"/>
              <a:ea typeface="+mn-ea"/>
              <a:cs typeface="+mn-cs"/>
            </a:rPr>
            <a:t>過疎という条件不利地域内で合併した町村それぞれが発行した地方債を引き継いだことにより地方債残高が大きく、積極的な繰上償還</a:t>
          </a:r>
          <a:r>
            <a:rPr kumimoji="1" lang="en-US" altLang="ja-JP" sz="1200">
              <a:solidFill>
                <a:schemeClr val="dk1"/>
              </a:solidFill>
              <a:effectLst/>
              <a:latin typeface="+mn-lt"/>
              <a:ea typeface="+mn-ea"/>
              <a:cs typeface="+mn-cs"/>
            </a:rPr>
            <a:t>(H16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で約</a:t>
          </a:r>
          <a:r>
            <a:rPr kumimoji="1" lang="en-US" altLang="ja-JP" sz="1200">
              <a:solidFill>
                <a:schemeClr val="dk1"/>
              </a:solidFill>
              <a:effectLst/>
              <a:latin typeface="+mn-lt"/>
              <a:ea typeface="+mn-ea"/>
              <a:cs typeface="+mn-cs"/>
            </a:rPr>
            <a:t>722</a:t>
          </a:r>
          <a:r>
            <a:rPr kumimoji="1" lang="ja-JP" altLang="ja-JP"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を行ったものの地方債の元利償還金が膨らんでおり類似団体平均を</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％上回っている。</a:t>
          </a:r>
          <a:endParaRPr lang="ja-JP" altLang="ja-JP" sz="1600">
            <a:effectLst/>
          </a:endParaRPr>
        </a:p>
        <a:p>
          <a:r>
            <a:rPr kumimoji="1" lang="en-US" altLang="ja-JP" sz="1200">
              <a:solidFill>
                <a:schemeClr val="dk1"/>
              </a:solidFill>
              <a:effectLst/>
              <a:latin typeface="+mn-lt"/>
              <a:ea typeface="+mn-ea"/>
              <a:cs typeface="+mn-cs"/>
            </a:rPr>
            <a:t>H23</a:t>
          </a:r>
          <a:r>
            <a:rPr kumimoji="1" lang="ja-JP" altLang="ja-JP" sz="1200">
              <a:solidFill>
                <a:schemeClr val="dk1"/>
              </a:solidFill>
              <a:effectLst/>
              <a:latin typeface="+mn-lt"/>
              <a:ea typeface="+mn-ea"/>
              <a:cs typeface="+mn-cs"/>
            </a:rPr>
            <a:t>年度に合併後最初の公債費のピークを迎え減少傾向であ</a:t>
          </a:r>
          <a:r>
            <a:rPr kumimoji="1" lang="ja-JP" altLang="en-US" sz="1200">
              <a:solidFill>
                <a:schemeClr val="dk1"/>
              </a:solidFill>
              <a:effectLst/>
              <a:latin typeface="+mn-lt"/>
              <a:ea typeface="+mn-ea"/>
              <a:cs typeface="+mn-cs"/>
            </a:rPr>
            <a:t>ったが、</a:t>
          </a:r>
          <a:r>
            <a:rPr kumimoji="1" lang="en-US" altLang="ja-JP" sz="1200">
              <a:solidFill>
                <a:schemeClr val="dk1"/>
              </a:solidFill>
              <a:effectLst/>
              <a:latin typeface="+mn-lt"/>
              <a:ea typeface="+mn-ea"/>
              <a:cs typeface="+mn-cs"/>
            </a:rPr>
            <a:t>H26</a:t>
          </a:r>
          <a:r>
            <a:rPr kumimoji="1" lang="ja-JP" altLang="en-US" sz="1200">
              <a:solidFill>
                <a:schemeClr val="dk1"/>
              </a:solidFill>
              <a:effectLst/>
              <a:latin typeface="+mn-lt"/>
              <a:ea typeface="+mn-ea"/>
              <a:cs typeface="+mn-cs"/>
            </a:rPr>
            <a:t>年度に合併後最高に達してしまった。</a:t>
          </a:r>
          <a:r>
            <a:rPr kumimoji="1" lang="ja-JP" altLang="ja-JP" sz="1200">
              <a:solidFill>
                <a:schemeClr val="dk1"/>
              </a:solidFill>
              <a:effectLst/>
              <a:latin typeface="+mn-lt"/>
              <a:ea typeface="+mn-ea"/>
              <a:cs typeface="+mn-cs"/>
            </a:rPr>
            <a:t>引き続き投資は続けて行かなければならないため、事業の緊急性及び有効性を確実に見極め、安易に地方債に頼ることのないよう努める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88900</xdr:rowOff>
    </xdr:from>
    <xdr:to>
      <xdr:col>7</xdr:col>
      <xdr:colOff>15875</xdr:colOff>
      <xdr:row>80</xdr:row>
      <xdr:rowOff>8889</xdr:rowOff>
    </xdr:to>
    <xdr:cxnSp macro="">
      <xdr:nvCxnSpPr>
        <xdr:cNvPr id="357" name="直線コネクタ 356"/>
        <xdr:cNvCxnSpPr/>
      </xdr:nvCxnSpPr>
      <xdr:spPr>
        <a:xfrm>
          <a:off x="3987800" y="136334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73661</xdr:rowOff>
    </xdr:from>
    <xdr:to>
      <xdr:col>5</xdr:col>
      <xdr:colOff>549275</xdr:colOff>
      <xdr:row>79</xdr:row>
      <xdr:rowOff>88900</xdr:rowOff>
    </xdr:to>
    <xdr:cxnSp macro="">
      <xdr:nvCxnSpPr>
        <xdr:cNvPr id="360" name="直線コネクタ 359"/>
        <xdr:cNvCxnSpPr/>
      </xdr:nvCxnSpPr>
      <xdr:spPr>
        <a:xfrm>
          <a:off x="3098800" y="13618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73661</xdr:rowOff>
    </xdr:from>
    <xdr:to>
      <xdr:col>4</xdr:col>
      <xdr:colOff>346075</xdr:colOff>
      <xdr:row>79</xdr:row>
      <xdr:rowOff>119380</xdr:rowOff>
    </xdr:to>
    <xdr:cxnSp macro="">
      <xdr:nvCxnSpPr>
        <xdr:cNvPr id="363" name="直線コネクタ 362"/>
        <xdr:cNvCxnSpPr/>
      </xdr:nvCxnSpPr>
      <xdr:spPr>
        <a:xfrm flipV="1">
          <a:off x="2209800" y="13618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88900</xdr:rowOff>
    </xdr:from>
    <xdr:to>
      <xdr:col>3</xdr:col>
      <xdr:colOff>142875</xdr:colOff>
      <xdr:row>79</xdr:row>
      <xdr:rowOff>119380</xdr:rowOff>
    </xdr:to>
    <xdr:cxnSp macro="">
      <xdr:nvCxnSpPr>
        <xdr:cNvPr id="366" name="直線コネクタ 365"/>
        <xdr:cNvCxnSpPr/>
      </xdr:nvCxnSpPr>
      <xdr:spPr>
        <a:xfrm>
          <a:off x="1320800" y="13633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69" name="フローチャート : 判断 368"/>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149877</xdr:rowOff>
    </xdr:from>
    <xdr:ext cx="762000" cy="259045"/>
    <xdr:sp macro="" textlink="">
      <xdr:nvSpPr>
        <xdr:cNvPr id="370" name="テキスト ボックス 369"/>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129539</xdr:rowOff>
    </xdr:from>
    <xdr:to>
      <xdr:col>7</xdr:col>
      <xdr:colOff>66675</xdr:colOff>
      <xdr:row>80</xdr:row>
      <xdr:rowOff>59689</xdr:rowOff>
    </xdr:to>
    <xdr:sp macro="" textlink="">
      <xdr:nvSpPr>
        <xdr:cNvPr id="376" name="円/楕円 375"/>
        <xdr:cNvSpPr/>
      </xdr:nvSpPr>
      <xdr:spPr>
        <a:xfrm>
          <a:off x="4775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101616</xdr:rowOff>
    </xdr:from>
    <xdr:ext cx="762000" cy="259045"/>
    <xdr:sp macro="" textlink="">
      <xdr:nvSpPr>
        <xdr:cNvPr id="377" name="公債費該当値テキスト"/>
        <xdr:cNvSpPr txBox="1"/>
      </xdr:nvSpPr>
      <xdr:spPr>
        <a:xfrm>
          <a:off x="4914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38100</xdr:rowOff>
    </xdr:from>
    <xdr:to>
      <xdr:col>5</xdr:col>
      <xdr:colOff>600075</xdr:colOff>
      <xdr:row>79</xdr:row>
      <xdr:rowOff>139700</xdr:rowOff>
    </xdr:to>
    <xdr:sp macro="" textlink="">
      <xdr:nvSpPr>
        <xdr:cNvPr id="378" name="円/楕円 377"/>
        <xdr:cNvSpPr/>
      </xdr:nvSpPr>
      <xdr:spPr>
        <a:xfrm>
          <a:off x="3937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124477</xdr:rowOff>
    </xdr:from>
    <xdr:ext cx="736600" cy="259045"/>
    <xdr:sp macro="" textlink="">
      <xdr:nvSpPr>
        <xdr:cNvPr id="379" name="テキスト ボックス 378"/>
        <xdr:cNvSpPr txBox="1"/>
      </xdr:nvSpPr>
      <xdr:spPr>
        <a:xfrm>
          <a:off x="3606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22861</xdr:rowOff>
    </xdr:from>
    <xdr:to>
      <xdr:col>4</xdr:col>
      <xdr:colOff>396875</xdr:colOff>
      <xdr:row>79</xdr:row>
      <xdr:rowOff>124461</xdr:rowOff>
    </xdr:to>
    <xdr:sp macro="" textlink="">
      <xdr:nvSpPr>
        <xdr:cNvPr id="380" name="円/楕円 379"/>
        <xdr:cNvSpPr/>
      </xdr:nvSpPr>
      <xdr:spPr>
        <a:xfrm>
          <a:off x="3048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109238</xdr:rowOff>
    </xdr:from>
    <xdr:ext cx="762000" cy="259045"/>
    <xdr:sp macro="" textlink="">
      <xdr:nvSpPr>
        <xdr:cNvPr id="381" name="テキスト ボックス 380"/>
        <xdr:cNvSpPr txBox="1"/>
      </xdr:nvSpPr>
      <xdr:spPr>
        <a:xfrm>
          <a:off x="2717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68580</xdr:rowOff>
    </xdr:from>
    <xdr:to>
      <xdr:col>3</xdr:col>
      <xdr:colOff>193675</xdr:colOff>
      <xdr:row>79</xdr:row>
      <xdr:rowOff>170180</xdr:rowOff>
    </xdr:to>
    <xdr:sp macro="" textlink="">
      <xdr:nvSpPr>
        <xdr:cNvPr id="382" name="円/楕円 381"/>
        <xdr:cNvSpPr/>
      </xdr:nvSpPr>
      <xdr:spPr>
        <a:xfrm>
          <a:off x="2159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154957</xdr:rowOff>
    </xdr:from>
    <xdr:ext cx="762000" cy="259045"/>
    <xdr:sp macro="" textlink="">
      <xdr:nvSpPr>
        <xdr:cNvPr id="383" name="テキスト ボックス 382"/>
        <xdr:cNvSpPr txBox="1"/>
      </xdr:nvSpPr>
      <xdr:spPr>
        <a:xfrm>
          <a:off x="1828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4" name="円/楕円 383"/>
        <xdr:cNvSpPr/>
      </xdr:nvSpPr>
      <xdr:spPr>
        <a:xfrm>
          <a:off x="1270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124477</xdr:rowOff>
    </xdr:from>
    <xdr:ext cx="762000" cy="259045"/>
    <xdr:sp macro="" textlink="">
      <xdr:nvSpPr>
        <xdr:cNvPr id="385" name="テキスト ボックス 384"/>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公債費以外の経常収支比率は類似団体平均を</a:t>
          </a:r>
          <a:r>
            <a:rPr kumimoji="1" lang="en-US" altLang="ja-JP" sz="1200">
              <a:solidFill>
                <a:schemeClr val="dk1"/>
              </a:solidFill>
              <a:effectLst/>
              <a:latin typeface="+mn-lt"/>
              <a:ea typeface="+mn-ea"/>
              <a:cs typeface="+mn-cs"/>
            </a:rPr>
            <a:t>12.8</a:t>
          </a:r>
          <a:r>
            <a:rPr kumimoji="1" lang="ja-JP" altLang="ja-JP" sz="1200">
              <a:solidFill>
                <a:schemeClr val="dk1"/>
              </a:solidFill>
              <a:effectLst/>
              <a:latin typeface="+mn-lt"/>
              <a:ea typeface="+mn-ea"/>
              <a:cs typeface="+mn-cs"/>
            </a:rPr>
            <a:t>％下回っており全国及び県平均と比較しても上位の水準にある。これは、維持補修費・補助費等が低く抑えられていることが要因として挙げられる。今後も、上昇傾向にある扶助費に係る歳出の抑制を図り水準を維持できるよう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74</xdr:row>
      <xdr:rowOff>123190</xdr:rowOff>
    </xdr:to>
    <xdr:cxnSp macro="">
      <xdr:nvCxnSpPr>
        <xdr:cNvPr id="418" name="直線コネクタ 417"/>
        <xdr:cNvCxnSpPr/>
      </xdr:nvCxnSpPr>
      <xdr:spPr>
        <a:xfrm>
          <a:off x="15671800" y="127609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73660</xdr:rowOff>
    </xdr:to>
    <xdr:cxnSp macro="">
      <xdr:nvCxnSpPr>
        <xdr:cNvPr id="421" name="直線コネクタ 420"/>
        <xdr:cNvCxnSpPr/>
      </xdr:nvCxnSpPr>
      <xdr:spPr>
        <a:xfrm>
          <a:off x="14782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xdr:rowOff>
    </xdr:from>
    <xdr:to>
      <xdr:col>21</xdr:col>
      <xdr:colOff>361950</xdr:colOff>
      <xdr:row>74</xdr:row>
      <xdr:rowOff>20320</xdr:rowOff>
    </xdr:to>
    <xdr:cxnSp macro="">
      <xdr:nvCxnSpPr>
        <xdr:cNvPr id="424" name="直線コネクタ 423"/>
        <xdr:cNvCxnSpPr/>
      </xdr:nvCxnSpPr>
      <xdr:spPr>
        <a:xfrm>
          <a:off x="13893800" y="12696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165100</xdr:rowOff>
    </xdr:from>
    <xdr:to>
      <xdr:col>20</xdr:col>
      <xdr:colOff>158750</xdr:colOff>
      <xdr:row>74</xdr:row>
      <xdr:rowOff>8890</xdr:rowOff>
    </xdr:to>
    <xdr:cxnSp macro="">
      <xdr:nvCxnSpPr>
        <xdr:cNvPr id="427" name="直線コネクタ 426"/>
        <xdr:cNvCxnSpPr/>
      </xdr:nvCxnSpPr>
      <xdr:spPr>
        <a:xfrm>
          <a:off x="13004800" y="12680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30" name="フローチャート : 判断 429"/>
        <xdr:cNvSpPr/>
      </xdr:nvSpPr>
      <xdr:spPr>
        <a:xfrm>
          <a:off x="12954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63517</xdr:rowOff>
    </xdr:from>
    <xdr:ext cx="762000" cy="259045"/>
    <xdr:sp macro="" textlink="">
      <xdr:nvSpPr>
        <xdr:cNvPr id="431" name="テキスト ボックス 430"/>
        <xdr:cNvSpPr txBox="1"/>
      </xdr:nvSpPr>
      <xdr:spPr>
        <a:xfrm>
          <a:off x="12623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72390</xdr:rowOff>
    </xdr:from>
    <xdr:to>
      <xdr:col>24</xdr:col>
      <xdr:colOff>82550</xdr:colOff>
      <xdr:row>75</xdr:row>
      <xdr:rowOff>2540</xdr:rowOff>
    </xdr:to>
    <xdr:sp macro="" textlink="">
      <xdr:nvSpPr>
        <xdr:cNvPr id="437" name="円/楕円 436"/>
        <xdr:cNvSpPr/>
      </xdr:nvSpPr>
      <xdr:spPr>
        <a:xfrm>
          <a:off x="16459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88917</xdr:rowOff>
    </xdr:from>
    <xdr:ext cx="762000" cy="259045"/>
    <xdr:sp macro="" textlink="">
      <xdr:nvSpPr>
        <xdr:cNvPr id="438" name="公債費以外該当値テキスト"/>
        <xdr:cNvSpPr txBox="1"/>
      </xdr:nvSpPr>
      <xdr:spPr>
        <a:xfrm>
          <a:off x="16598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22860</xdr:rowOff>
    </xdr:from>
    <xdr:to>
      <xdr:col>22</xdr:col>
      <xdr:colOff>615950</xdr:colOff>
      <xdr:row>74</xdr:row>
      <xdr:rowOff>124460</xdr:rowOff>
    </xdr:to>
    <xdr:sp macro="" textlink="">
      <xdr:nvSpPr>
        <xdr:cNvPr id="439" name="円/楕円 438"/>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134637</xdr:rowOff>
    </xdr:from>
    <xdr:ext cx="736600" cy="259045"/>
    <xdr:sp macro="" textlink="">
      <xdr:nvSpPr>
        <xdr:cNvPr id="440" name="テキスト ボックス 439"/>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140970</xdr:rowOff>
    </xdr:from>
    <xdr:to>
      <xdr:col>21</xdr:col>
      <xdr:colOff>412750</xdr:colOff>
      <xdr:row>74</xdr:row>
      <xdr:rowOff>71120</xdr:rowOff>
    </xdr:to>
    <xdr:sp macro="" textlink="">
      <xdr:nvSpPr>
        <xdr:cNvPr id="441" name="円/楕円 440"/>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81297</xdr:rowOff>
    </xdr:from>
    <xdr:ext cx="762000" cy="259045"/>
    <xdr:sp macro="" textlink="">
      <xdr:nvSpPr>
        <xdr:cNvPr id="442" name="テキスト ボックス 441"/>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129540</xdr:rowOff>
    </xdr:from>
    <xdr:to>
      <xdr:col>20</xdr:col>
      <xdr:colOff>209550</xdr:colOff>
      <xdr:row>74</xdr:row>
      <xdr:rowOff>59690</xdr:rowOff>
    </xdr:to>
    <xdr:sp macro="" textlink="">
      <xdr:nvSpPr>
        <xdr:cNvPr id="443" name="円/楕円 442"/>
        <xdr:cNvSpPr/>
      </xdr:nvSpPr>
      <xdr:spPr>
        <a:xfrm>
          <a:off x="13843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69867</xdr:rowOff>
    </xdr:from>
    <xdr:ext cx="762000" cy="259045"/>
    <xdr:sp macro="" textlink="">
      <xdr:nvSpPr>
        <xdr:cNvPr id="444" name="テキスト ボックス 443"/>
        <xdr:cNvSpPr txBox="1"/>
      </xdr:nvSpPr>
      <xdr:spPr>
        <a:xfrm>
          <a:off x="13512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114300</xdr:rowOff>
    </xdr:from>
    <xdr:to>
      <xdr:col>19</xdr:col>
      <xdr:colOff>6350</xdr:colOff>
      <xdr:row>74</xdr:row>
      <xdr:rowOff>44450</xdr:rowOff>
    </xdr:to>
    <xdr:sp macro="" textlink="">
      <xdr:nvSpPr>
        <xdr:cNvPr id="445" name="円/楕円 444"/>
        <xdr:cNvSpPr/>
      </xdr:nvSpPr>
      <xdr:spPr>
        <a:xfrm>
          <a:off x="12954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54627</xdr:rowOff>
    </xdr:from>
    <xdr:ext cx="762000" cy="259045"/>
    <xdr:sp macro="" textlink="">
      <xdr:nvSpPr>
        <xdr:cNvPr id="446" name="テキスト ボックス 445"/>
        <xdr:cNvSpPr txBox="1"/>
      </xdr:nvSpPr>
      <xdr:spPr>
        <a:xfrm>
          <a:off x="12623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138887</xdr:rowOff>
    </xdr:from>
    <xdr:to>
      <xdr:col>4</xdr:col>
      <xdr:colOff>1117600</xdr:colOff>
      <xdr:row>13</xdr:row>
      <xdr:rowOff>22330</xdr:rowOff>
    </xdr:to>
    <xdr:cxnSp macro="">
      <xdr:nvCxnSpPr>
        <xdr:cNvPr id="54" name="直線コネクタ 53"/>
        <xdr:cNvCxnSpPr/>
      </xdr:nvCxnSpPr>
      <xdr:spPr bwMode="auto">
        <a:xfrm flipV="1">
          <a:off x="5003800" y="2243912"/>
          <a:ext cx="647700" cy="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22330</xdr:rowOff>
    </xdr:from>
    <xdr:to>
      <xdr:col>4</xdr:col>
      <xdr:colOff>469900</xdr:colOff>
      <xdr:row>13</xdr:row>
      <xdr:rowOff>66659</xdr:rowOff>
    </xdr:to>
    <xdr:cxnSp macro="">
      <xdr:nvCxnSpPr>
        <xdr:cNvPr id="57" name="直線コネクタ 56"/>
        <xdr:cNvCxnSpPr/>
      </xdr:nvCxnSpPr>
      <xdr:spPr bwMode="auto">
        <a:xfrm flipV="1">
          <a:off x="4305300" y="2298805"/>
          <a:ext cx="698500" cy="4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31817</xdr:rowOff>
    </xdr:from>
    <xdr:to>
      <xdr:col>3</xdr:col>
      <xdr:colOff>904875</xdr:colOff>
      <xdr:row>13</xdr:row>
      <xdr:rowOff>66659</xdr:rowOff>
    </xdr:to>
    <xdr:cxnSp macro="">
      <xdr:nvCxnSpPr>
        <xdr:cNvPr id="60" name="直線コネクタ 59"/>
        <xdr:cNvCxnSpPr/>
      </xdr:nvCxnSpPr>
      <xdr:spPr bwMode="auto">
        <a:xfrm>
          <a:off x="3606800" y="2308292"/>
          <a:ext cx="698500" cy="3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31817</xdr:rowOff>
    </xdr:from>
    <xdr:to>
      <xdr:col>3</xdr:col>
      <xdr:colOff>206375</xdr:colOff>
      <xdr:row>13</xdr:row>
      <xdr:rowOff>96006</xdr:rowOff>
    </xdr:to>
    <xdr:cxnSp macro="">
      <xdr:nvCxnSpPr>
        <xdr:cNvPr id="63" name="直線コネクタ 62"/>
        <xdr:cNvCxnSpPr/>
      </xdr:nvCxnSpPr>
      <xdr:spPr bwMode="auto">
        <a:xfrm flipV="1">
          <a:off x="2908300" y="2308292"/>
          <a:ext cx="698500" cy="6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8896</xdr:rowOff>
    </xdr:from>
    <xdr:to>
      <xdr:col>2</xdr:col>
      <xdr:colOff>692150</xdr:colOff>
      <xdr:row>15</xdr:row>
      <xdr:rowOff>110496</xdr:rowOff>
    </xdr:to>
    <xdr:sp macro="" textlink="">
      <xdr:nvSpPr>
        <xdr:cNvPr id="66" name="フローチャート : 判断 65"/>
        <xdr:cNvSpPr/>
      </xdr:nvSpPr>
      <xdr:spPr bwMode="auto">
        <a:xfrm>
          <a:off x="2857500" y="2628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95273</xdr:rowOff>
    </xdr:from>
    <xdr:ext cx="762000" cy="259045"/>
    <xdr:sp macro="" textlink="">
      <xdr:nvSpPr>
        <xdr:cNvPr id="67" name="テキスト ボックス 66"/>
        <xdr:cNvSpPr txBox="1"/>
      </xdr:nvSpPr>
      <xdr:spPr>
        <a:xfrm>
          <a:off x="2527300" y="27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88087</xdr:rowOff>
    </xdr:from>
    <xdr:to>
      <xdr:col>5</xdr:col>
      <xdr:colOff>34925</xdr:colOff>
      <xdr:row>13</xdr:row>
      <xdr:rowOff>18237</xdr:rowOff>
    </xdr:to>
    <xdr:sp macro="" textlink="">
      <xdr:nvSpPr>
        <xdr:cNvPr id="73" name="円/楕円 72"/>
        <xdr:cNvSpPr/>
      </xdr:nvSpPr>
      <xdr:spPr bwMode="auto">
        <a:xfrm>
          <a:off x="5600700" y="219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104614</xdr:rowOff>
    </xdr:from>
    <xdr:ext cx="762000" cy="259045"/>
    <xdr:sp macro="" textlink="">
      <xdr:nvSpPr>
        <xdr:cNvPr id="74" name="人口1人当たり決算額の推移該当値テキスト130"/>
        <xdr:cNvSpPr txBox="1"/>
      </xdr:nvSpPr>
      <xdr:spPr>
        <a:xfrm>
          <a:off x="5740400" y="203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207,752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142980</xdr:rowOff>
    </xdr:from>
    <xdr:to>
      <xdr:col>4</xdr:col>
      <xdr:colOff>520700</xdr:colOff>
      <xdr:row>13</xdr:row>
      <xdr:rowOff>73130</xdr:rowOff>
    </xdr:to>
    <xdr:sp macro="" textlink="">
      <xdr:nvSpPr>
        <xdr:cNvPr id="75" name="円/楕円 74"/>
        <xdr:cNvSpPr/>
      </xdr:nvSpPr>
      <xdr:spPr bwMode="auto">
        <a:xfrm>
          <a:off x="4953000" y="224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83307</xdr:rowOff>
    </xdr:from>
    <xdr:ext cx="736600" cy="259045"/>
    <xdr:sp macro="" textlink="">
      <xdr:nvSpPr>
        <xdr:cNvPr id="76" name="テキスト ボックス 75"/>
        <xdr:cNvSpPr txBox="1"/>
      </xdr:nvSpPr>
      <xdr:spPr>
        <a:xfrm>
          <a:off x="4622800" y="201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201,989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15859</xdr:rowOff>
    </xdr:from>
    <xdr:to>
      <xdr:col>3</xdr:col>
      <xdr:colOff>955675</xdr:colOff>
      <xdr:row>13</xdr:row>
      <xdr:rowOff>117459</xdr:rowOff>
    </xdr:to>
    <xdr:sp macro="" textlink="">
      <xdr:nvSpPr>
        <xdr:cNvPr id="77" name="円/楕円 76"/>
        <xdr:cNvSpPr/>
      </xdr:nvSpPr>
      <xdr:spPr bwMode="auto">
        <a:xfrm>
          <a:off x="4254500" y="229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127636</xdr:rowOff>
    </xdr:from>
    <xdr:ext cx="762000" cy="259045"/>
    <xdr:sp macro="" textlink="">
      <xdr:nvSpPr>
        <xdr:cNvPr id="78" name="テキスト ボックス 77"/>
        <xdr:cNvSpPr txBox="1"/>
      </xdr:nvSpPr>
      <xdr:spPr>
        <a:xfrm>
          <a:off x="3924300" y="2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152467</xdr:rowOff>
    </xdr:from>
    <xdr:to>
      <xdr:col>3</xdr:col>
      <xdr:colOff>257175</xdr:colOff>
      <xdr:row>13</xdr:row>
      <xdr:rowOff>82617</xdr:rowOff>
    </xdr:to>
    <xdr:sp macro="" textlink="">
      <xdr:nvSpPr>
        <xdr:cNvPr id="79" name="円/楕円 78"/>
        <xdr:cNvSpPr/>
      </xdr:nvSpPr>
      <xdr:spPr bwMode="auto">
        <a:xfrm>
          <a:off x="3556000" y="225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92794</xdr:rowOff>
    </xdr:from>
    <xdr:ext cx="762000" cy="259045"/>
    <xdr:sp macro="" textlink="">
      <xdr:nvSpPr>
        <xdr:cNvPr id="80" name="テキスト ボックス 79"/>
        <xdr:cNvSpPr txBox="1"/>
      </xdr:nvSpPr>
      <xdr:spPr>
        <a:xfrm>
          <a:off x="3225800" y="20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45206</xdr:rowOff>
    </xdr:from>
    <xdr:to>
      <xdr:col>2</xdr:col>
      <xdr:colOff>692150</xdr:colOff>
      <xdr:row>13</xdr:row>
      <xdr:rowOff>146806</xdr:rowOff>
    </xdr:to>
    <xdr:sp macro="" textlink="">
      <xdr:nvSpPr>
        <xdr:cNvPr id="81" name="円/楕円 80"/>
        <xdr:cNvSpPr/>
      </xdr:nvSpPr>
      <xdr:spPr bwMode="auto">
        <a:xfrm>
          <a:off x="2857500" y="232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156983</xdr:rowOff>
    </xdr:from>
    <xdr:ext cx="762000" cy="259045"/>
    <xdr:sp macro="" textlink="">
      <xdr:nvSpPr>
        <xdr:cNvPr id="82" name="テキスト ボックス 81"/>
        <xdr:cNvSpPr txBox="1"/>
      </xdr:nvSpPr>
      <xdr:spPr>
        <a:xfrm>
          <a:off x="2527300" y="209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223088</xdr:rowOff>
    </xdr:from>
    <xdr:to>
      <xdr:col>4</xdr:col>
      <xdr:colOff>1117600</xdr:colOff>
      <xdr:row>33</xdr:row>
      <xdr:rowOff>250939</xdr:rowOff>
    </xdr:to>
    <xdr:cxnSp macro="">
      <xdr:nvCxnSpPr>
        <xdr:cNvPr id="116" name="直線コネクタ 115"/>
        <xdr:cNvCxnSpPr/>
      </xdr:nvCxnSpPr>
      <xdr:spPr bwMode="auto">
        <a:xfrm>
          <a:off x="5003800" y="6147638"/>
          <a:ext cx="647700" cy="2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144850</xdr:rowOff>
    </xdr:from>
    <xdr:to>
      <xdr:col>4</xdr:col>
      <xdr:colOff>469900</xdr:colOff>
      <xdr:row>33</xdr:row>
      <xdr:rowOff>223088</xdr:rowOff>
    </xdr:to>
    <xdr:cxnSp macro="">
      <xdr:nvCxnSpPr>
        <xdr:cNvPr id="119" name="直線コネクタ 118"/>
        <xdr:cNvCxnSpPr/>
      </xdr:nvCxnSpPr>
      <xdr:spPr bwMode="auto">
        <a:xfrm>
          <a:off x="4305300" y="6069400"/>
          <a:ext cx="698500" cy="78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144850</xdr:rowOff>
    </xdr:from>
    <xdr:to>
      <xdr:col>3</xdr:col>
      <xdr:colOff>904875</xdr:colOff>
      <xdr:row>33</xdr:row>
      <xdr:rowOff>181407</xdr:rowOff>
    </xdr:to>
    <xdr:cxnSp macro="">
      <xdr:nvCxnSpPr>
        <xdr:cNvPr id="122" name="直線コネクタ 121"/>
        <xdr:cNvCxnSpPr/>
      </xdr:nvCxnSpPr>
      <xdr:spPr bwMode="auto">
        <a:xfrm flipV="1">
          <a:off x="3606800" y="6069400"/>
          <a:ext cx="698500" cy="3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181407</xdr:rowOff>
    </xdr:from>
    <xdr:to>
      <xdr:col>3</xdr:col>
      <xdr:colOff>206375</xdr:colOff>
      <xdr:row>33</xdr:row>
      <xdr:rowOff>196037</xdr:rowOff>
    </xdr:to>
    <xdr:cxnSp macro="">
      <xdr:nvCxnSpPr>
        <xdr:cNvPr id="125" name="直線コネクタ 124"/>
        <xdr:cNvCxnSpPr/>
      </xdr:nvCxnSpPr>
      <xdr:spPr bwMode="auto">
        <a:xfrm flipV="1">
          <a:off x="2908300" y="6105957"/>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265519</xdr:rowOff>
    </xdr:from>
    <xdr:to>
      <xdr:col>2</xdr:col>
      <xdr:colOff>692150</xdr:colOff>
      <xdr:row>35</xdr:row>
      <xdr:rowOff>24219</xdr:rowOff>
    </xdr:to>
    <xdr:sp macro="" textlink="">
      <xdr:nvSpPr>
        <xdr:cNvPr id="128" name="フローチャート : 判断 127"/>
        <xdr:cNvSpPr/>
      </xdr:nvSpPr>
      <xdr:spPr bwMode="auto">
        <a:xfrm>
          <a:off x="28575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8996</xdr:rowOff>
    </xdr:from>
    <xdr:ext cx="762000" cy="259045"/>
    <xdr:sp macro="" textlink="">
      <xdr:nvSpPr>
        <xdr:cNvPr id="129" name="テキスト ボックス 128"/>
        <xdr:cNvSpPr txBox="1"/>
      </xdr:nvSpPr>
      <xdr:spPr>
        <a:xfrm>
          <a:off x="2527300" y="661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200139</xdr:rowOff>
    </xdr:from>
    <xdr:to>
      <xdr:col>5</xdr:col>
      <xdr:colOff>34925</xdr:colOff>
      <xdr:row>33</xdr:row>
      <xdr:rowOff>301739</xdr:rowOff>
    </xdr:to>
    <xdr:sp macro="" textlink="">
      <xdr:nvSpPr>
        <xdr:cNvPr id="135" name="円/楕円 134"/>
        <xdr:cNvSpPr/>
      </xdr:nvSpPr>
      <xdr:spPr bwMode="auto">
        <a:xfrm>
          <a:off x="5600700" y="612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146816</xdr:rowOff>
    </xdr:from>
    <xdr:ext cx="762000" cy="259045"/>
    <xdr:sp macro="" textlink="">
      <xdr:nvSpPr>
        <xdr:cNvPr id="136" name="人口1人当たり決算額の推移該当値テキスト445"/>
        <xdr:cNvSpPr txBox="1"/>
      </xdr:nvSpPr>
      <xdr:spPr>
        <a:xfrm>
          <a:off x="5740400" y="607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72,494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172288</xdr:rowOff>
    </xdr:from>
    <xdr:to>
      <xdr:col>4</xdr:col>
      <xdr:colOff>520700</xdr:colOff>
      <xdr:row>33</xdr:row>
      <xdr:rowOff>273888</xdr:rowOff>
    </xdr:to>
    <xdr:sp macro="" textlink="">
      <xdr:nvSpPr>
        <xdr:cNvPr id="137" name="円/楕円 136"/>
        <xdr:cNvSpPr/>
      </xdr:nvSpPr>
      <xdr:spPr bwMode="auto">
        <a:xfrm>
          <a:off x="4953000" y="6096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112615</xdr:rowOff>
    </xdr:from>
    <xdr:ext cx="736600" cy="259045"/>
    <xdr:sp macro="" textlink="">
      <xdr:nvSpPr>
        <xdr:cNvPr id="138" name="テキスト ボックス 137"/>
        <xdr:cNvSpPr txBox="1"/>
      </xdr:nvSpPr>
      <xdr:spPr>
        <a:xfrm>
          <a:off x="4622800" y="586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73,956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94050</xdr:rowOff>
    </xdr:from>
    <xdr:to>
      <xdr:col>3</xdr:col>
      <xdr:colOff>955675</xdr:colOff>
      <xdr:row>33</xdr:row>
      <xdr:rowOff>195650</xdr:rowOff>
    </xdr:to>
    <xdr:sp macro="" textlink="">
      <xdr:nvSpPr>
        <xdr:cNvPr id="139" name="円/楕円 138"/>
        <xdr:cNvSpPr/>
      </xdr:nvSpPr>
      <xdr:spPr bwMode="auto">
        <a:xfrm>
          <a:off x="4254500" y="601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34377</xdr:rowOff>
    </xdr:from>
    <xdr:ext cx="762000" cy="259045"/>
    <xdr:sp macro="" textlink="">
      <xdr:nvSpPr>
        <xdr:cNvPr id="140" name="テキスト ボックス 139"/>
        <xdr:cNvSpPr txBox="1"/>
      </xdr:nvSpPr>
      <xdr:spPr>
        <a:xfrm>
          <a:off x="3924300" y="57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130607</xdr:rowOff>
    </xdr:from>
    <xdr:to>
      <xdr:col>3</xdr:col>
      <xdr:colOff>257175</xdr:colOff>
      <xdr:row>33</xdr:row>
      <xdr:rowOff>232207</xdr:rowOff>
    </xdr:to>
    <xdr:sp macro="" textlink="">
      <xdr:nvSpPr>
        <xdr:cNvPr id="141" name="円/楕円 140"/>
        <xdr:cNvSpPr/>
      </xdr:nvSpPr>
      <xdr:spPr bwMode="auto">
        <a:xfrm>
          <a:off x="3556000" y="605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70934</xdr:rowOff>
    </xdr:from>
    <xdr:ext cx="762000" cy="259045"/>
    <xdr:sp macro="" textlink="">
      <xdr:nvSpPr>
        <xdr:cNvPr id="142" name="テキスト ボックス 141"/>
        <xdr:cNvSpPr txBox="1"/>
      </xdr:nvSpPr>
      <xdr:spPr>
        <a:xfrm>
          <a:off x="3225800" y="582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145237</xdr:rowOff>
    </xdr:from>
    <xdr:to>
      <xdr:col>2</xdr:col>
      <xdr:colOff>692150</xdr:colOff>
      <xdr:row>33</xdr:row>
      <xdr:rowOff>246837</xdr:rowOff>
    </xdr:to>
    <xdr:sp macro="" textlink="">
      <xdr:nvSpPr>
        <xdr:cNvPr id="143" name="円/楕円 142"/>
        <xdr:cNvSpPr/>
      </xdr:nvSpPr>
      <xdr:spPr bwMode="auto">
        <a:xfrm>
          <a:off x="2857500" y="606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85564</xdr:rowOff>
    </xdr:from>
    <xdr:ext cx="762000" cy="259045"/>
    <xdr:sp macro="" textlink="">
      <xdr:nvSpPr>
        <xdr:cNvPr id="144" name="テキスト ボックス 143"/>
        <xdr:cNvSpPr txBox="1"/>
      </xdr:nvSpPr>
      <xdr:spPr>
        <a:xfrm>
          <a:off x="2527300" y="583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財政調整基金の残高は、合併時（Ｈ</a:t>
          </a:r>
          <a:r>
            <a:rPr kumimoji="1" lang="en-US" altLang="ja-JP" sz="1200">
              <a:solidFill>
                <a:schemeClr val="dk1"/>
              </a:solidFill>
              <a:effectLst/>
              <a:latin typeface="+mn-lt"/>
              <a:ea typeface="+mn-ea"/>
              <a:cs typeface="+mn-cs"/>
            </a:rPr>
            <a:t>16.10.1</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234</a:t>
          </a:r>
          <a:r>
            <a:rPr kumimoji="1" lang="ja-JP" altLang="ja-JP" sz="1200">
              <a:solidFill>
                <a:schemeClr val="dk1"/>
              </a:solidFill>
              <a:effectLst/>
              <a:latin typeface="+mn-lt"/>
              <a:ea typeface="+mn-ea"/>
              <a:cs typeface="+mn-cs"/>
            </a:rPr>
            <a:t>百万円であったが、Ｈ</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年度末までで、</a:t>
          </a:r>
          <a:r>
            <a:rPr kumimoji="1" lang="en-US" altLang="ja-JP" sz="1200">
              <a:solidFill>
                <a:schemeClr val="dk1"/>
              </a:solidFill>
              <a:effectLst/>
              <a:latin typeface="+mn-lt"/>
              <a:ea typeface="+mn-ea"/>
              <a:cs typeface="+mn-cs"/>
            </a:rPr>
            <a:t>914</a:t>
          </a:r>
          <a:r>
            <a:rPr kumimoji="1" lang="ja-JP" altLang="ja-JP" sz="1200">
              <a:solidFill>
                <a:schemeClr val="dk1"/>
              </a:solidFill>
              <a:effectLst/>
              <a:latin typeface="+mn-lt"/>
              <a:ea typeface="+mn-ea"/>
              <a:cs typeface="+mn-cs"/>
            </a:rPr>
            <a:t>百万円残高を増やし</a:t>
          </a:r>
          <a:r>
            <a:rPr kumimoji="1" lang="en-US" altLang="ja-JP" sz="1200">
              <a:solidFill>
                <a:schemeClr val="dk1"/>
              </a:solidFill>
              <a:effectLst/>
              <a:latin typeface="+mn-lt"/>
              <a:ea typeface="+mn-ea"/>
              <a:cs typeface="+mn-cs"/>
            </a:rPr>
            <a:t>1,148</a:t>
          </a:r>
          <a:r>
            <a:rPr kumimoji="1" lang="ja-JP" altLang="ja-JP" sz="1200">
              <a:solidFill>
                <a:schemeClr val="dk1"/>
              </a:solidFill>
              <a:effectLst/>
              <a:latin typeface="+mn-lt"/>
              <a:ea typeface="+mn-ea"/>
              <a:cs typeface="+mn-cs"/>
            </a:rPr>
            <a:t>百万円となり、財源不足への備えとしても順調に推移している。</a:t>
          </a:r>
          <a:endParaRPr lang="ja-JP" altLang="ja-JP" sz="1600">
            <a:effectLst/>
          </a:endParaRPr>
        </a:p>
        <a:p>
          <a:r>
            <a:rPr kumimoji="1" lang="ja-JP" altLang="ja-JP" sz="1200">
              <a:solidFill>
                <a:schemeClr val="dk1"/>
              </a:solidFill>
              <a:effectLst/>
              <a:latin typeface="+mn-lt"/>
              <a:ea typeface="+mn-ea"/>
              <a:cs typeface="+mn-cs"/>
            </a:rPr>
            <a:t>　実質収支は、歳出不用額等の影響で金額の多少はあるものの黒字を維持できている。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連結実質赤字比率は黒字であり、また全ての会計において、黒字決算となっている。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元利償還金については、町村合併を経て、繰上償還</a:t>
          </a:r>
          <a:r>
            <a:rPr kumimoji="1" lang="en-US" altLang="ja-JP" sz="1200">
              <a:solidFill>
                <a:schemeClr val="dk1"/>
              </a:solidFill>
              <a:effectLst/>
              <a:latin typeface="+mn-lt"/>
              <a:ea typeface="+mn-ea"/>
              <a:cs typeface="+mn-cs"/>
            </a:rPr>
            <a:t>(722</a:t>
          </a:r>
          <a:r>
            <a:rPr kumimoji="1" lang="ja-JP" altLang="ja-JP"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により公債費の軽減を図ってきたが、近年の普通建設事業費の増加に伴い上昇傾向にある。交付税算入率の高い地方債</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辺地・過疎・合併特例）の活用や充当可能な特定財源を確保した上で普通建設事業を実施しておりＨ</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年度は実質公債費比率をわずかではあるが改善</a:t>
          </a:r>
          <a:r>
            <a:rPr kumimoji="1" lang="en-US" altLang="ja-JP" sz="1200">
              <a:solidFill>
                <a:schemeClr val="dk1"/>
              </a:solidFill>
              <a:effectLst/>
              <a:latin typeface="+mn-lt"/>
              <a:ea typeface="+mn-ea"/>
              <a:cs typeface="+mn-cs"/>
            </a:rPr>
            <a:t>(13.7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13.3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することができた。</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地方債については、原則として交付税措置されないものについては可能な限り発行しないこととしており残高も減少傾向にある。</a:t>
          </a:r>
          <a:endParaRPr lang="ja-JP" altLang="ja-JP" sz="1600">
            <a:effectLst/>
          </a:endParaRPr>
        </a:p>
        <a:p>
          <a:r>
            <a:rPr kumimoji="1" lang="ja-JP" altLang="ja-JP" sz="1200">
              <a:solidFill>
                <a:schemeClr val="dk1"/>
              </a:solidFill>
              <a:effectLst/>
              <a:latin typeface="+mn-lt"/>
              <a:ea typeface="+mn-ea"/>
              <a:cs typeface="+mn-cs"/>
            </a:rPr>
            <a:t>　充当可能基金については、決算剰余金や歳出削減等で発生した留保財源を積極的に積み立て、残高</a:t>
          </a:r>
          <a:r>
            <a:rPr kumimoji="1" lang="ja-JP" altLang="en-US" sz="1200">
              <a:solidFill>
                <a:schemeClr val="dk1"/>
              </a:solidFill>
              <a:effectLst/>
              <a:latin typeface="+mn-lt"/>
              <a:ea typeface="+mn-ea"/>
              <a:cs typeface="+mn-cs"/>
            </a:rPr>
            <a:t>を僅かではあるが</a:t>
          </a:r>
          <a:r>
            <a:rPr kumimoji="1" lang="ja-JP" altLang="ja-JP" sz="1200">
              <a:solidFill>
                <a:schemeClr val="dk1"/>
              </a:solidFill>
              <a:effectLst/>
              <a:latin typeface="+mn-lt"/>
              <a:ea typeface="+mn-ea"/>
              <a:cs typeface="+mn-cs"/>
            </a:rPr>
            <a:t>増すことができた。</a:t>
          </a:r>
          <a:endParaRPr lang="ja-JP" altLang="ja-JP" sz="1600">
            <a:effectLst/>
          </a:endParaRPr>
        </a:p>
        <a:p>
          <a:r>
            <a:rPr kumimoji="1" lang="ja-JP" altLang="ja-JP" sz="1200">
              <a:solidFill>
                <a:schemeClr val="dk1"/>
              </a:solidFill>
              <a:effectLst/>
              <a:latin typeface="+mn-lt"/>
              <a:ea typeface="+mn-ea"/>
              <a:cs typeface="+mn-cs"/>
            </a:rPr>
            <a:t>次年度に大きな普通建設事業による地方債発行が控えており将来負担比率の上昇が見込まれるが、今後も引き続き</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％以下を保てるよう努力する。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J1"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6884930</v>
      </c>
      <c r="BO4" s="349"/>
      <c r="BP4" s="349"/>
      <c r="BQ4" s="349"/>
      <c r="BR4" s="349"/>
      <c r="BS4" s="349"/>
      <c r="BT4" s="349"/>
      <c r="BU4" s="350"/>
      <c r="BV4" s="348">
        <v>7121695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6582542</v>
      </c>
      <c r="BO5" s="417"/>
      <c r="BP5" s="417"/>
      <c r="BQ5" s="417"/>
      <c r="BR5" s="417"/>
      <c r="BS5" s="417"/>
      <c r="BT5" s="417"/>
      <c r="BU5" s="418"/>
      <c r="BV5" s="416">
        <v>6980753</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89.8</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x14ac:dyDescent="0.15">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302388</v>
      </c>
      <c r="BO6" s="417"/>
      <c r="BP6" s="417"/>
      <c r="BQ6" s="417"/>
      <c r="BR6" s="417"/>
      <c r="BS6" s="417"/>
      <c r="BT6" s="417"/>
      <c r="BU6" s="418"/>
      <c r="BV6" s="416">
        <v>140942</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94.5</v>
      </c>
      <c r="CU6" s="423"/>
      <c r="CV6" s="423"/>
      <c r="CW6" s="423"/>
      <c r="CX6" s="423"/>
      <c r="CY6" s="423"/>
      <c r="CZ6" s="423"/>
      <c r="DA6" s="424"/>
      <c r="DB6" s="422">
        <v>90.6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192529</v>
      </c>
      <c r="BO7" s="417"/>
      <c r="BP7" s="417"/>
      <c r="BQ7" s="417"/>
      <c r="BR7" s="417"/>
      <c r="BS7" s="417"/>
      <c r="BT7" s="417"/>
      <c r="BU7" s="418"/>
      <c r="BV7" s="416">
        <v>48201</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4064612</v>
      </c>
      <c r="CU7" s="417"/>
      <c r="CV7" s="417"/>
      <c r="CW7" s="417"/>
      <c r="CX7" s="417"/>
      <c r="CY7" s="417"/>
      <c r="CZ7" s="417"/>
      <c r="DA7" s="418"/>
      <c r="DB7" s="416">
        <v>4049297</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109859</v>
      </c>
      <c r="BO8" s="417"/>
      <c r="BP8" s="417"/>
      <c r="BQ8" s="417"/>
      <c r="BR8" s="417"/>
      <c r="BS8" s="417"/>
      <c r="BT8" s="417"/>
      <c r="BU8" s="418"/>
      <c r="BV8" s="416">
        <v>92741</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0.13</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5351</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77</v>
      </c>
      <c r="AV9" s="412"/>
      <c r="AW9" s="412"/>
      <c r="AX9" s="412"/>
      <c r="AY9" s="413" t="s">
        <v>99</v>
      </c>
      <c r="AZ9" s="414"/>
      <c r="BA9" s="414"/>
      <c r="BB9" s="414"/>
      <c r="BC9" s="414"/>
      <c r="BD9" s="414"/>
      <c r="BE9" s="414"/>
      <c r="BF9" s="414"/>
      <c r="BG9" s="414"/>
      <c r="BH9" s="414"/>
      <c r="BI9" s="414"/>
      <c r="BJ9" s="414"/>
      <c r="BK9" s="414"/>
      <c r="BL9" s="414"/>
      <c r="BM9" s="415"/>
      <c r="BN9" s="416">
        <v>17138</v>
      </c>
      <c r="BO9" s="417"/>
      <c r="BP9" s="417"/>
      <c r="BQ9" s="417"/>
      <c r="BR9" s="417"/>
      <c r="BS9" s="417"/>
      <c r="BT9" s="417"/>
      <c r="BU9" s="418"/>
      <c r="BV9" s="416">
        <v>-36635</v>
      </c>
      <c r="BW9" s="417"/>
      <c r="BX9" s="417"/>
      <c r="BY9" s="417"/>
      <c r="BZ9" s="417"/>
      <c r="CA9" s="417"/>
      <c r="CB9" s="417"/>
      <c r="CC9" s="418"/>
      <c r="CD9" s="419" t="s">
        <v>100</v>
      </c>
      <c r="CE9" s="420"/>
      <c r="CF9" s="420"/>
      <c r="CG9" s="420"/>
      <c r="CH9" s="420"/>
      <c r="CI9" s="420"/>
      <c r="CJ9" s="420"/>
      <c r="CK9" s="420"/>
      <c r="CL9" s="420"/>
      <c r="CM9" s="420"/>
      <c r="CN9" s="420"/>
      <c r="CO9" s="420"/>
      <c r="CP9" s="420"/>
      <c r="CQ9" s="420"/>
      <c r="CR9" s="420"/>
      <c r="CS9" s="421"/>
      <c r="CT9" s="382">
        <v>27.2</v>
      </c>
      <c r="CU9" s="383"/>
      <c r="CV9" s="383"/>
      <c r="CW9" s="383"/>
      <c r="CX9" s="383"/>
      <c r="CY9" s="383"/>
      <c r="CZ9" s="383"/>
      <c r="DA9" s="384"/>
      <c r="DB9" s="382">
        <v>24.8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09"/>
      <c r="N10" s="409"/>
      <c r="O10" s="409"/>
      <c r="P10" s="409"/>
      <c r="Q10" s="410"/>
      <c r="R10" s="436">
        <v>5911</v>
      </c>
      <c r="S10" s="437"/>
      <c r="T10" s="437"/>
      <c r="U10" s="437"/>
      <c r="V10" s="438"/>
      <c r="W10" s="373"/>
      <c r="X10" s="374"/>
      <c r="Y10" s="374"/>
      <c r="Z10" s="374"/>
      <c r="AA10" s="374"/>
      <c r="AB10" s="374"/>
      <c r="AC10" s="374"/>
      <c r="AD10" s="374"/>
      <c r="AE10" s="374"/>
      <c r="AF10" s="374"/>
      <c r="AG10" s="374"/>
      <c r="AH10" s="374"/>
      <c r="AI10" s="374"/>
      <c r="AJ10" s="374"/>
      <c r="AK10" s="374"/>
      <c r="AL10" s="377"/>
      <c r="AM10" s="408" t="s">
        <v>102</v>
      </c>
      <c r="AN10" s="409"/>
      <c r="AO10" s="409"/>
      <c r="AP10" s="409"/>
      <c r="AQ10" s="409"/>
      <c r="AR10" s="409"/>
      <c r="AS10" s="409"/>
      <c r="AT10" s="410"/>
      <c r="AU10" s="411" t="s">
        <v>103</v>
      </c>
      <c r="AV10" s="412"/>
      <c r="AW10" s="412"/>
      <c r="AX10" s="412"/>
      <c r="AY10" s="413" t="s">
        <v>104</v>
      </c>
      <c r="AZ10" s="414"/>
      <c r="BA10" s="414"/>
      <c r="BB10" s="414"/>
      <c r="BC10" s="414"/>
      <c r="BD10" s="414"/>
      <c r="BE10" s="414"/>
      <c r="BF10" s="414"/>
      <c r="BG10" s="414"/>
      <c r="BH10" s="414"/>
      <c r="BI10" s="414"/>
      <c r="BJ10" s="414"/>
      <c r="BK10" s="414"/>
      <c r="BL10" s="414"/>
      <c r="BM10" s="415"/>
      <c r="BN10" s="416">
        <v>95223</v>
      </c>
      <c r="BO10" s="417"/>
      <c r="BP10" s="417"/>
      <c r="BQ10" s="417"/>
      <c r="BR10" s="417"/>
      <c r="BS10" s="417"/>
      <c r="BT10" s="417"/>
      <c r="BU10" s="418"/>
      <c r="BV10" s="416">
        <v>90161</v>
      </c>
      <c r="BW10" s="417"/>
      <c r="BX10" s="417"/>
      <c r="BY10" s="417"/>
      <c r="BZ10" s="417"/>
      <c r="CA10" s="417"/>
      <c r="CB10" s="417"/>
      <c r="CC10" s="418"/>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08" t="s">
        <v>108</v>
      </c>
      <c r="AN11" s="409"/>
      <c r="AO11" s="409"/>
      <c r="AP11" s="409"/>
      <c r="AQ11" s="409"/>
      <c r="AR11" s="409"/>
      <c r="AS11" s="409"/>
      <c r="AT11" s="410"/>
      <c r="AU11" s="411" t="s">
        <v>109</v>
      </c>
      <c r="AV11" s="412"/>
      <c r="AW11" s="412"/>
      <c r="AX11" s="412"/>
      <c r="AY11" s="413" t="s">
        <v>110</v>
      </c>
      <c r="AZ11" s="414"/>
      <c r="BA11" s="414"/>
      <c r="BB11" s="414"/>
      <c r="BC11" s="414"/>
      <c r="BD11" s="414"/>
      <c r="BE11" s="414"/>
      <c r="BF11" s="414"/>
      <c r="BG11" s="414"/>
      <c r="BH11" s="414"/>
      <c r="BI11" s="414"/>
      <c r="BJ11" s="414"/>
      <c r="BK11" s="414"/>
      <c r="BL11" s="414"/>
      <c r="BM11" s="415"/>
      <c r="BN11" s="416" t="s">
        <v>111</v>
      </c>
      <c r="BO11" s="417"/>
      <c r="BP11" s="417"/>
      <c r="BQ11" s="417"/>
      <c r="BR11" s="417"/>
      <c r="BS11" s="417"/>
      <c r="BT11" s="417"/>
      <c r="BU11" s="418"/>
      <c r="BV11" s="416" t="s">
        <v>111</v>
      </c>
      <c r="BW11" s="417"/>
      <c r="BX11" s="417"/>
      <c r="BY11" s="417"/>
      <c r="BZ11" s="417"/>
      <c r="CA11" s="417"/>
      <c r="CB11" s="417"/>
      <c r="CC11" s="418"/>
      <c r="CD11" s="419" t="s">
        <v>112</v>
      </c>
      <c r="CE11" s="420"/>
      <c r="CF11" s="420"/>
      <c r="CG11" s="420"/>
      <c r="CH11" s="420"/>
      <c r="CI11" s="420"/>
      <c r="CJ11" s="420"/>
      <c r="CK11" s="420"/>
      <c r="CL11" s="420"/>
      <c r="CM11" s="420"/>
      <c r="CN11" s="420"/>
      <c r="CO11" s="420"/>
      <c r="CP11" s="420"/>
      <c r="CQ11" s="420"/>
      <c r="CR11" s="420"/>
      <c r="CS11" s="421"/>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5198</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t="s">
        <v>120</v>
      </c>
      <c r="BO12" s="417"/>
      <c r="BP12" s="417"/>
      <c r="BQ12" s="417"/>
      <c r="BR12" s="417"/>
      <c r="BS12" s="417"/>
      <c r="BT12" s="417"/>
      <c r="BU12" s="418"/>
      <c r="BV12" s="416" t="s">
        <v>120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5183</v>
      </c>
      <c r="S13" s="467"/>
      <c r="T13" s="467"/>
      <c r="U13" s="467"/>
      <c r="V13" s="468"/>
      <c r="W13" s="395" t="s">
        <v>123</v>
      </c>
      <c r="X13" s="396"/>
      <c r="Y13" s="396"/>
      <c r="Z13" s="396"/>
      <c r="AA13" s="396"/>
      <c r="AB13" s="386"/>
      <c r="AC13" s="436">
        <v>353</v>
      </c>
      <c r="AD13" s="437"/>
      <c r="AE13" s="437"/>
      <c r="AF13" s="437"/>
      <c r="AG13" s="476"/>
      <c r="AH13" s="436">
        <v>557</v>
      </c>
      <c r="AI13" s="437"/>
      <c r="AJ13" s="437"/>
      <c r="AK13" s="437"/>
      <c r="AL13" s="438"/>
      <c r="AM13" s="408" t="s">
        <v>124</v>
      </c>
      <c r="AN13" s="409"/>
      <c r="AO13" s="409"/>
      <c r="AP13" s="409"/>
      <c r="AQ13" s="409"/>
      <c r="AR13" s="409"/>
      <c r="AS13" s="409"/>
      <c r="AT13" s="410"/>
      <c r="AU13" s="411" t="s">
        <v>125</v>
      </c>
      <c r="AV13" s="412"/>
      <c r="AW13" s="412"/>
      <c r="AX13" s="412"/>
      <c r="AY13" s="413" t="s">
        <v>126</v>
      </c>
      <c r="AZ13" s="414"/>
      <c r="BA13" s="414"/>
      <c r="BB13" s="414"/>
      <c r="BC13" s="414"/>
      <c r="BD13" s="414"/>
      <c r="BE13" s="414"/>
      <c r="BF13" s="414"/>
      <c r="BG13" s="414"/>
      <c r="BH13" s="414"/>
      <c r="BI13" s="414"/>
      <c r="BJ13" s="414"/>
      <c r="BK13" s="414"/>
      <c r="BL13" s="414"/>
      <c r="BM13" s="415"/>
      <c r="BN13" s="416">
        <v>112361</v>
      </c>
      <c r="BO13" s="417"/>
      <c r="BP13" s="417"/>
      <c r="BQ13" s="417"/>
      <c r="BR13" s="417"/>
      <c r="BS13" s="417"/>
      <c r="BT13" s="417"/>
      <c r="BU13" s="418"/>
      <c r="BV13" s="416">
        <v>53526</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13.3</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5301</v>
      </c>
      <c r="S14" s="467"/>
      <c r="T14" s="467"/>
      <c r="U14" s="467"/>
      <c r="V14" s="468"/>
      <c r="W14" s="375"/>
      <c r="X14" s="376"/>
      <c r="Y14" s="376"/>
      <c r="Z14" s="376"/>
      <c r="AA14" s="376"/>
      <c r="AB14" s="365"/>
      <c r="AC14" s="469">
        <v>15</v>
      </c>
      <c r="AD14" s="470"/>
      <c r="AE14" s="470"/>
      <c r="AF14" s="470"/>
      <c r="AG14" s="471"/>
      <c r="AH14" s="469">
        <v>19.899999999999999</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v>68.099999999999994</v>
      </c>
      <c r="CU14" s="481"/>
      <c r="CV14" s="481"/>
      <c r="CW14" s="481"/>
      <c r="CX14" s="481"/>
      <c r="CY14" s="481"/>
      <c r="CZ14" s="481"/>
      <c r="DA14" s="482"/>
      <c r="DB14" s="480">
        <v>72.900000000000006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5284</v>
      </c>
      <c r="S15" s="467"/>
      <c r="T15" s="467"/>
      <c r="U15" s="467"/>
      <c r="V15" s="468"/>
      <c r="W15" s="395" t="s">
        <v>130</v>
      </c>
      <c r="X15" s="396"/>
      <c r="Y15" s="396"/>
      <c r="Z15" s="396"/>
      <c r="AA15" s="396"/>
      <c r="AB15" s="386"/>
      <c r="AC15" s="436">
        <v>623</v>
      </c>
      <c r="AD15" s="437"/>
      <c r="AE15" s="437"/>
      <c r="AF15" s="437"/>
      <c r="AG15" s="476"/>
      <c r="AH15" s="436">
        <v>784</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448409</v>
      </c>
      <c r="BO15" s="349"/>
      <c r="BP15" s="349"/>
      <c r="BQ15" s="349"/>
      <c r="BR15" s="349"/>
      <c r="BS15" s="349"/>
      <c r="BT15" s="349"/>
      <c r="BU15" s="350"/>
      <c r="BV15" s="348">
        <v>454168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26.4</v>
      </c>
      <c r="AD16" s="470"/>
      <c r="AE16" s="470"/>
      <c r="AF16" s="470"/>
      <c r="AG16" s="471"/>
      <c r="AH16" s="469">
        <v>28</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3405759</v>
      </c>
      <c r="BO16" s="417"/>
      <c r="BP16" s="417"/>
      <c r="BQ16" s="417"/>
      <c r="BR16" s="417"/>
      <c r="BS16" s="417"/>
      <c r="BT16" s="417"/>
      <c r="BU16" s="418"/>
      <c r="BV16" s="416">
        <v>3338041</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136</v>
      </c>
      <c r="N17" s="492"/>
      <c r="O17" s="492"/>
      <c r="P17" s="492"/>
      <c r="Q17" s="493"/>
      <c r="R17" s="488" t="s">
        <v>134</v>
      </c>
      <c r="S17" s="489"/>
      <c r="T17" s="489"/>
      <c r="U17" s="489"/>
      <c r="V17" s="490"/>
      <c r="W17" s="395" t="s">
        <v>137</v>
      </c>
      <c r="X17" s="396"/>
      <c r="Y17" s="396"/>
      <c r="Z17" s="396"/>
      <c r="AA17" s="396"/>
      <c r="AB17" s="386"/>
      <c r="AC17" s="436">
        <v>1384</v>
      </c>
      <c r="AD17" s="437"/>
      <c r="AE17" s="437"/>
      <c r="AF17" s="437"/>
      <c r="AG17" s="476"/>
      <c r="AH17" s="436">
        <v>1456</v>
      </c>
      <c r="AI17" s="437"/>
      <c r="AJ17" s="437"/>
      <c r="AK17" s="437"/>
      <c r="AL17" s="438"/>
      <c r="AM17" s="408"/>
      <c r="AN17" s="409"/>
      <c r="AO17" s="409"/>
      <c r="AP17" s="409"/>
      <c r="AQ17" s="409"/>
      <c r="AR17" s="409"/>
      <c r="AS17" s="409"/>
      <c r="AT17" s="410"/>
      <c r="AU17" s="411"/>
      <c r="AV17" s="412"/>
      <c r="AW17" s="412"/>
      <c r="AX17" s="412"/>
      <c r="AY17" s="413" t="s">
        <v>138</v>
      </c>
      <c r="AZ17" s="414"/>
      <c r="BA17" s="414"/>
      <c r="BB17" s="414"/>
      <c r="BC17" s="414"/>
      <c r="BD17" s="414"/>
      <c r="BE17" s="414"/>
      <c r="BF17" s="414"/>
      <c r="BG17" s="414"/>
      <c r="BH17" s="414"/>
      <c r="BI17" s="414"/>
      <c r="BJ17" s="414"/>
      <c r="BK17" s="414"/>
      <c r="BL17" s="414"/>
      <c r="BM17" s="415"/>
      <c r="BN17" s="416">
        <v>557112</v>
      </c>
      <c r="BO17" s="417"/>
      <c r="BP17" s="417"/>
      <c r="BQ17" s="417"/>
      <c r="BR17" s="417"/>
      <c r="BS17" s="417"/>
      <c r="BT17" s="417"/>
      <c r="BU17" s="418"/>
      <c r="BV17" s="416">
        <v>568721</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282.92</v>
      </c>
      <c r="M18" s="498"/>
      <c r="N18" s="498"/>
      <c r="O18" s="498"/>
      <c r="P18" s="498"/>
      <c r="Q18" s="498"/>
      <c r="R18" s="499"/>
      <c r="S18" s="499"/>
      <c r="T18" s="499"/>
      <c r="U18" s="499"/>
      <c r="V18" s="500"/>
      <c r="W18" s="397"/>
      <c r="X18" s="398"/>
      <c r="Y18" s="398"/>
      <c r="Z18" s="398"/>
      <c r="AA18" s="398"/>
      <c r="AB18" s="389"/>
      <c r="AC18" s="501">
        <v>58.6</v>
      </c>
      <c r="AD18" s="502"/>
      <c r="AE18" s="502"/>
      <c r="AF18" s="502"/>
      <c r="AG18" s="503"/>
      <c r="AH18" s="501">
        <v>52</v>
      </c>
      <c r="AI18" s="502"/>
      <c r="AJ18" s="502"/>
      <c r="AK18" s="502"/>
      <c r="AL18" s="504"/>
      <c r="AM18" s="408"/>
      <c r="AN18" s="409"/>
      <c r="AO18" s="409"/>
      <c r="AP18" s="409"/>
      <c r="AQ18" s="409"/>
      <c r="AR18" s="409"/>
      <c r="AS18" s="409"/>
      <c r="AT18" s="410"/>
      <c r="AU18" s="411"/>
      <c r="AV18" s="412"/>
      <c r="AW18" s="412"/>
      <c r="AX18" s="412"/>
      <c r="AY18" s="413" t="s">
        <v>140</v>
      </c>
      <c r="AZ18" s="414"/>
      <c r="BA18" s="414"/>
      <c r="BB18" s="414"/>
      <c r="BC18" s="414"/>
      <c r="BD18" s="414"/>
      <c r="BE18" s="414"/>
      <c r="BF18" s="414"/>
      <c r="BG18" s="414"/>
      <c r="BH18" s="414"/>
      <c r="BI18" s="414"/>
      <c r="BJ18" s="414"/>
      <c r="BK18" s="414"/>
      <c r="BL18" s="414"/>
      <c r="BM18" s="415"/>
      <c r="BN18" s="416">
        <v>3690480</v>
      </c>
      <c r="BO18" s="417"/>
      <c r="BP18" s="417"/>
      <c r="BQ18" s="417"/>
      <c r="BR18" s="417"/>
      <c r="BS18" s="417"/>
      <c r="BT18" s="417"/>
      <c r="BU18" s="418"/>
      <c r="BV18" s="416">
        <v>3514924</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142</v>
      </c>
      <c r="AZ19" s="414"/>
      <c r="BA19" s="414"/>
      <c r="BB19" s="414"/>
      <c r="BC19" s="414"/>
      <c r="BD19" s="414"/>
      <c r="BE19" s="414"/>
      <c r="BF19" s="414"/>
      <c r="BG19" s="414"/>
      <c r="BH19" s="414"/>
      <c r="BI19" s="414"/>
      <c r="BJ19" s="414"/>
      <c r="BK19" s="414"/>
      <c r="BL19" s="414"/>
      <c r="BM19" s="415"/>
      <c r="BN19" s="416">
        <v>4811238</v>
      </c>
      <c r="BO19" s="417"/>
      <c r="BP19" s="417"/>
      <c r="BQ19" s="417"/>
      <c r="BR19" s="417"/>
      <c r="BS19" s="417"/>
      <c r="BT19" s="417"/>
      <c r="BU19" s="418"/>
      <c r="BV19" s="416">
        <v>4854690</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2157</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1" t="s">
        <v>1</v>
      </c>
      <c r="F22" s="396"/>
      <c r="G22" s="396"/>
      <c r="H22" s="396"/>
      <c r="I22" s="396"/>
      <c r="J22" s="396"/>
      <c r="K22" s="386"/>
      <c r="L22" s="391" t="s">
        <v>146</v>
      </c>
      <c r="M22" s="396"/>
      <c r="N22" s="396"/>
      <c r="O22" s="396"/>
      <c r="P22" s="386"/>
      <c r="Q22" s="524" t="s">
        <v>147</v>
      </c>
      <c r="R22" s="525"/>
      <c r="S22" s="525"/>
      <c r="T22" s="525"/>
      <c r="U22" s="525"/>
      <c r="V22" s="526"/>
      <c r="W22" s="530" t="s">
        <v>148</v>
      </c>
      <c r="X22" s="516"/>
      <c r="Y22" s="517"/>
      <c r="Z22" s="391" t="s">
        <v>1</v>
      </c>
      <c r="AA22" s="396"/>
      <c r="AB22" s="396"/>
      <c r="AC22" s="396"/>
      <c r="AD22" s="396"/>
      <c r="AE22" s="396"/>
      <c r="AF22" s="396"/>
      <c r="AG22" s="386"/>
      <c r="AH22" s="535" t="s">
        <v>149</v>
      </c>
      <c r="AI22" s="396"/>
      <c r="AJ22" s="396"/>
      <c r="AK22" s="396"/>
      <c r="AL22" s="386"/>
      <c r="AM22" s="535" t="s">
        <v>150</v>
      </c>
      <c r="AN22" s="536"/>
      <c r="AO22" s="536"/>
      <c r="AP22" s="536"/>
      <c r="AQ22" s="536"/>
      <c r="AR22" s="537"/>
      <c r="AS22" s="524" t="s">
        <v>147</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151</v>
      </c>
      <c r="AZ23" s="346"/>
      <c r="BA23" s="346"/>
      <c r="BB23" s="346"/>
      <c r="BC23" s="346"/>
      <c r="BD23" s="346"/>
      <c r="BE23" s="346"/>
      <c r="BF23" s="346"/>
      <c r="BG23" s="346"/>
      <c r="BH23" s="346"/>
      <c r="BI23" s="346"/>
      <c r="BJ23" s="346"/>
      <c r="BK23" s="346"/>
      <c r="BL23" s="346"/>
      <c r="BM23" s="347"/>
      <c r="BN23" s="416">
        <v>10402270</v>
      </c>
      <c r="BO23" s="417"/>
      <c r="BP23" s="417"/>
      <c r="BQ23" s="417"/>
      <c r="BR23" s="417"/>
      <c r="BS23" s="417"/>
      <c r="BT23" s="417"/>
      <c r="BU23" s="418"/>
      <c r="BV23" s="416">
        <v>10824300</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09"/>
      <c r="G24" s="409"/>
      <c r="H24" s="409"/>
      <c r="I24" s="409"/>
      <c r="J24" s="409"/>
      <c r="K24" s="410"/>
      <c r="L24" s="436">
        <v>1</v>
      </c>
      <c r="M24" s="437"/>
      <c r="N24" s="437"/>
      <c r="O24" s="437"/>
      <c r="P24" s="476"/>
      <c r="Q24" s="436">
        <v>6938</v>
      </c>
      <c r="R24" s="437"/>
      <c r="S24" s="437"/>
      <c r="T24" s="437"/>
      <c r="U24" s="437"/>
      <c r="V24" s="476"/>
      <c r="W24" s="531"/>
      <c r="X24" s="519"/>
      <c r="Y24" s="520"/>
      <c r="Z24" s="435" t="s">
        <v>153</v>
      </c>
      <c r="AA24" s="409"/>
      <c r="AB24" s="409"/>
      <c r="AC24" s="409"/>
      <c r="AD24" s="409"/>
      <c r="AE24" s="409"/>
      <c r="AF24" s="409"/>
      <c r="AG24" s="410"/>
      <c r="AH24" s="436">
        <v>88</v>
      </c>
      <c r="AI24" s="437"/>
      <c r="AJ24" s="437"/>
      <c r="AK24" s="437"/>
      <c r="AL24" s="476"/>
      <c r="AM24" s="436">
        <v>270072</v>
      </c>
      <c r="AN24" s="437"/>
      <c r="AO24" s="437"/>
      <c r="AP24" s="437"/>
      <c r="AQ24" s="437"/>
      <c r="AR24" s="476"/>
      <c r="AS24" s="436">
        <v>3069</v>
      </c>
      <c r="AT24" s="437"/>
      <c r="AU24" s="437"/>
      <c r="AV24" s="437"/>
      <c r="AW24" s="437"/>
      <c r="AX24" s="438"/>
      <c r="AY24" s="543" t="s">
        <v>154</v>
      </c>
      <c r="AZ24" s="544"/>
      <c r="BA24" s="544"/>
      <c r="BB24" s="544"/>
      <c r="BC24" s="544"/>
      <c r="BD24" s="544"/>
      <c r="BE24" s="544"/>
      <c r="BF24" s="544"/>
      <c r="BG24" s="544"/>
      <c r="BH24" s="544"/>
      <c r="BI24" s="544"/>
      <c r="BJ24" s="544"/>
      <c r="BK24" s="544"/>
      <c r="BL24" s="544"/>
      <c r="BM24" s="545"/>
      <c r="BN24" s="416">
        <v>5657350</v>
      </c>
      <c r="BO24" s="417"/>
      <c r="BP24" s="417"/>
      <c r="BQ24" s="417"/>
      <c r="BR24" s="417"/>
      <c r="BS24" s="417"/>
      <c r="BT24" s="417"/>
      <c r="BU24" s="418"/>
      <c r="BV24" s="416">
        <v>5985106</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09"/>
      <c r="G25" s="409"/>
      <c r="H25" s="409"/>
      <c r="I25" s="409"/>
      <c r="J25" s="409"/>
      <c r="K25" s="410"/>
      <c r="L25" s="436">
        <v>1</v>
      </c>
      <c r="M25" s="437"/>
      <c r="N25" s="437"/>
      <c r="O25" s="437"/>
      <c r="P25" s="476"/>
      <c r="Q25" s="436">
        <v>6052</v>
      </c>
      <c r="R25" s="437"/>
      <c r="S25" s="437"/>
      <c r="T25" s="437"/>
      <c r="U25" s="437"/>
      <c r="V25" s="476"/>
      <c r="W25" s="531"/>
      <c r="X25" s="519"/>
      <c r="Y25" s="520"/>
      <c r="Z25" s="435" t="s">
        <v>156</v>
      </c>
      <c r="AA25" s="409"/>
      <c r="AB25" s="409"/>
      <c r="AC25" s="409"/>
      <c r="AD25" s="409"/>
      <c r="AE25" s="409"/>
      <c r="AF25" s="409"/>
      <c r="AG25" s="410"/>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949608</v>
      </c>
      <c r="BO25" s="349"/>
      <c r="BP25" s="349"/>
      <c r="BQ25" s="349"/>
      <c r="BR25" s="349"/>
      <c r="BS25" s="349"/>
      <c r="BT25" s="349"/>
      <c r="BU25" s="350"/>
      <c r="BV25" s="348">
        <v>1266013</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09"/>
      <c r="G26" s="409"/>
      <c r="H26" s="409"/>
      <c r="I26" s="409"/>
      <c r="J26" s="409"/>
      <c r="K26" s="410"/>
      <c r="L26" s="436">
        <v>1</v>
      </c>
      <c r="M26" s="437"/>
      <c r="N26" s="437"/>
      <c r="O26" s="437"/>
      <c r="P26" s="476"/>
      <c r="Q26" s="436">
        <v>5339</v>
      </c>
      <c r="R26" s="437"/>
      <c r="S26" s="437"/>
      <c r="T26" s="437"/>
      <c r="U26" s="437"/>
      <c r="V26" s="476"/>
      <c r="W26" s="531"/>
      <c r="X26" s="519"/>
      <c r="Y26" s="520"/>
      <c r="Z26" s="435" t="s">
        <v>159</v>
      </c>
      <c r="AA26" s="549"/>
      <c r="AB26" s="549"/>
      <c r="AC26" s="549"/>
      <c r="AD26" s="549"/>
      <c r="AE26" s="549"/>
      <c r="AF26" s="549"/>
      <c r="AG26" s="550"/>
      <c r="AH26" s="436">
        <v>4</v>
      </c>
      <c r="AI26" s="437"/>
      <c r="AJ26" s="437"/>
      <c r="AK26" s="437"/>
      <c r="AL26" s="476"/>
      <c r="AM26" s="436">
        <v>11700</v>
      </c>
      <c r="AN26" s="437"/>
      <c r="AO26" s="437"/>
      <c r="AP26" s="437"/>
      <c r="AQ26" s="437"/>
      <c r="AR26" s="476"/>
      <c r="AS26" s="436">
        <v>2925</v>
      </c>
      <c r="AT26" s="437"/>
      <c r="AU26" s="437"/>
      <c r="AV26" s="437"/>
      <c r="AW26" s="437"/>
      <c r="AX26" s="438"/>
      <c r="AY26" s="419" t="s">
        <v>160</v>
      </c>
      <c r="AZ26" s="420"/>
      <c r="BA26" s="420"/>
      <c r="BB26" s="420"/>
      <c r="BC26" s="420"/>
      <c r="BD26" s="420"/>
      <c r="BE26" s="420"/>
      <c r="BF26" s="420"/>
      <c r="BG26" s="420"/>
      <c r="BH26" s="420"/>
      <c r="BI26" s="420"/>
      <c r="BJ26" s="420"/>
      <c r="BK26" s="420"/>
      <c r="BL26" s="420"/>
      <c r="BM26" s="421"/>
      <c r="BN26" s="416" t="s">
        <v>120</v>
      </c>
      <c r="BO26" s="417"/>
      <c r="BP26" s="417"/>
      <c r="BQ26" s="417"/>
      <c r="BR26" s="417"/>
      <c r="BS26" s="417"/>
      <c r="BT26" s="417"/>
      <c r="BU26" s="418"/>
      <c r="BV26" s="416" t="s">
        <v>120</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09"/>
      <c r="G27" s="409"/>
      <c r="H27" s="409"/>
      <c r="I27" s="409"/>
      <c r="J27" s="409"/>
      <c r="K27" s="410"/>
      <c r="L27" s="436">
        <v>1</v>
      </c>
      <c r="M27" s="437"/>
      <c r="N27" s="437"/>
      <c r="O27" s="437"/>
      <c r="P27" s="476"/>
      <c r="Q27" s="436">
        <v>2933</v>
      </c>
      <c r="R27" s="437"/>
      <c r="S27" s="437"/>
      <c r="T27" s="437"/>
      <c r="U27" s="437"/>
      <c r="V27" s="476"/>
      <c r="W27" s="531"/>
      <c r="X27" s="519"/>
      <c r="Y27" s="520"/>
      <c r="Z27" s="435" t="s">
        <v>162</v>
      </c>
      <c r="AA27" s="409"/>
      <c r="AB27" s="409"/>
      <c r="AC27" s="409"/>
      <c r="AD27" s="409"/>
      <c r="AE27" s="409"/>
      <c r="AF27" s="409"/>
      <c r="AG27" s="410"/>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46">
        <v>91249</v>
      </c>
      <c r="BO27" s="547"/>
      <c r="BP27" s="547"/>
      <c r="BQ27" s="547"/>
      <c r="BR27" s="547"/>
      <c r="BS27" s="547"/>
      <c r="BT27" s="547"/>
      <c r="BU27" s="548"/>
      <c r="BV27" s="546">
        <v>91243</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09"/>
      <c r="G28" s="409"/>
      <c r="H28" s="409"/>
      <c r="I28" s="409"/>
      <c r="J28" s="409"/>
      <c r="K28" s="410"/>
      <c r="L28" s="436">
        <v>1</v>
      </c>
      <c r="M28" s="437"/>
      <c r="N28" s="437"/>
      <c r="O28" s="437"/>
      <c r="P28" s="476"/>
      <c r="Q28" s="436">
        <v>2444</v>
      </c>
      <c r="R28" s="437"/>
      <c r="S28" s="437"/>
      <c r="T28" s="437"/>
      <c r="U28" s="437"/>
      <c r="V28" s="476"/>
      <c r="W28" s="531"/>
      <c r="X28" s="519"/>
      <c r="Y28" s="520"/>
      <c r="Z28" s="435" t="s">
        <v>165</v>
      </c>
      <c r="AA28" s="409"/>
      <c r="AB28" s="409"/>
      <c r="AC28" s="409"/>
      <c r="AD28" s="409"/>
      <c r="AE28" s="409"/>
      <c r="AF28" s="409"/>
      <c r="AG28" s="410"/>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1147730</v>
      </c>
      <c r="BO28" s="349"/>
      <c r="BP28" s="349"/>
      <c r="BQ28" s="349"/>
      <c r="BR28" s="349"/>
      <c r="BS28" s="349"/>
      <c r="BT28" s="349"/>
      <c r="BU28" s="350"/>
      <c r="BV28" s="348">
        <v>1052507</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09"/>
      <c r="G29" s="409"/>
      <c r="H29" s="409"/>
      <c r="I29" s="409"/>
      <c r="J29" s="409"/>
      <c r="K29" s="410"/>
      <c r="L29" s="436">
        <v>10</v>
      </c>
      <c r="M29" s="437"/>
      <c r="N29" s="437"/>
      <c r="O29" s="437"/>
      <c r="P29" s="476"/>
      <c r="Q29" s="436">
        <v>2047</v>
      </c>
      <c r="R29" s="437"/>
      <c r="S29" s="437"/>
      <c r="T29" s="437"/>
      <c r="U29" s="437"/>
      <c r="V29" s="476"/>
      <c r="W29" s="532"/>
      <c r="X29" s="533"/>
      <c r="Y29" s="534"/>
      <c r="Z29" s="435" t="s">
        <v>169</v>
      </c>
      <c r="AA29" s="409"/>
      <c r="AB29" s="409"/>
      <c r="AC29" s="409"/>
      <c r="AD29" s="409"/>
      <c r="AE29" s="409"/>
      <c r="AF29" s="409"/>
      <c r="AG29" s="410"/>
      <c r="AH29" s="436">
        <v>88</v>
      </c>
      <c r="AI29" s="437"/>
      <c r="AJ29" s="437"/>
      <c r="AK29" s="437"/>
      <c r="AL29" s="476"/>
      <c r="AM29" s="436">
        <v>270072</v>
      </c>
      <c r="AN29" s="437"/>
      <c r="AO29" s="437"/>
      <c r="AP29" s="437"/>
      <c r="AQ29" s="437"/>
      <c r="AR29" s="476"/>
      <c r="AS29" s="436">
        <v>3069</v>
      </c>
      <c r="AT29" s="437"/>
      <c r="AU29" s="437"/>
      <c r="AV29" s="437"/>
      <c r="AW29" s="437"/>
      <c r="AX29" s="438"/>
      <c r="AY29" s="560"/>
      <c r="AZ29" s="561"/>
      <c r="BA29" s="561"/>
      <c r="BB29" s="562"/>
      <c r="BC29" s="413" t="s">
        <v>170</v>
      </c>
      <c r="BD29" s="414"/>
      <c r="BE29" s="414"/>
      <c r="BF29" s="414"/>
      <c r="BG29" s="414"/>
      <c r="BH29" s="414"/>
      <c r="BI29" s="414"/>
      <c r="BJ29" s="414"/>
      <c r="BK29" s="414"/>
      <c r="BL29" s="414"/>
      <c r="BM29" s="415"/>
      <c r="BN29" s="416">
        <v>640830</v>
      </c>
      <c r="BO29" s="417"/>
      <c r="BP29" s="417"/>
      <c r="BQ29" s="417"/>
      <c r="BR29" s="417"/>
      <c r="BS29" s="417"/>
      <c r="BT29" s="417"/>
      <c r="BU29" s="418"/>
      <c r="BV29" s="416">
        <v>630472</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171</v>
      </c>
      <c r="X30" s="555"/>
      <c r="Y30" s="555"/>
      <c r="Z30" s="555"/>
      <c r="AA30" s="555"/>
      <c r="AB30" s="555"/>
      <c r="AC30" s="555"/>
      <c r="AD30" s="555"/>
      <c r="AE30" s="555"/>
      <c r="AF30" s="555"/>
      <c r="AG30" s="556"/>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172</v>
      </c>
      <c r="BD30" s="544"/>
      <c r="BE30" s="544"/>
      <c r="BF30" s="544"/>
      <c r="BG30" s="544"/>
      <c r="BH30" s="544"/>
      <c r="BI30" s="544"/>
      <c r="BJ30" s="544"/>
      <c r="BK30" s="544"/>
      <c r="BL30" s="544"/>
      <c r="BM30" s="545"/>
      <c r="BN30" s="546">
        <v>2048256</v>
      </c>
      <c r="BO30" s="547"/>
      <c r="BP30" s="547"/>
      <c r="BQ30" s="547"/>
      <c r="BR30" s="547"/>
      <c r="BS30" s="547"/>
      <c r="BT30" s="547"/>
      <c r="BU30" s="548"/>
      <c r="BV30" s="546">
        <v>2104378</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179</v>
      </c>
      <c r="D33" s="403"/>
      <c r="E33" s="374" t="s">
        <v>180</v>
      </c>
      <c r="F33" s="374"/>
      <c r="G33" s="374"/>
      <c r="H33" s="374"/>
      <c r="I33" s="374"/>
      <c r="J33" s="374"/>
      <c r="K33" s="374"/>
      <c r="L33" s="374"/>
      <c r="M33" s="374"/>
      <c r="N33" s="374"/>
      <c r="O33" s="374"/>
      <c r="P33" s="374"/>
      <c r="Q33" s="374"/>
      <c r="R33" s="374"/>
      <c r="S33" s="374"/>
      <c r="T33" s="167"/>
      <c r="U33" s="403" t="s">
        <v>179</v>
      </c>
      <c r="V33" s="403"/>
      <c r="W33" s="374" t="s">
        <v>180</v>
      </c>
      <c r="X33" s="374"/>
      <c r="Y33" s="374"/>
      <c r="Z33" s="374"/>
      <c r="AA33" s="374"/>
      <c r="AB33" s="374"/>
      <c r="AC33" s="374"/>
      <c r="AD33" s="374"/>
      <c r="AE33" s="374"/>
      <c r="AF33" s="374"/>
      <c r="AG33" s="374"/>
      <c r="AH33" s="374"/>
      <c r="AI33" s="374"/>
      <c r="AJ33" s="374"/>
      <c r="AK33" s="374"/>
      <c r="AL33" s="167"/>
      <c r="AM33" s="403" t="s">
        <v>179</v>
      </c>
      <c r="AN33" s="403"/>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3" t="s">
        <v>181</v>
      </c>
      <c r="BX33" s="403"/>
      <c r="BY33" s="374" t="s">
        <v>183</v>
      </c>
      <c r="BZ33" s="374"/>
      <c r="CA33" s="374"/>
      <c r="CB33" s="374"/>
      <c r="CC33" s="374"/>
      <c r="CD33" s="374"/>
      <c r="CE33" s="374"/>
      <c r="CF33" s="374"/>
      <c r="CG33" s="374"/>
      <c r="CH33" s="374"/>
      <c r="CI33" s="374"/>
      <c r="CJ33" s="374"/>
      <c r="CK33" s="374"/>
      <c r="CL33" s="374"/>
      <c r="CM33" s="374"/>
      <c r="CN33" s="167"/>
      <c r="CO33" s="403" t="s">
        <v>179</v>
      </c>
      <c r="CP33" s="403"/>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邑智郡町村総合事務組合（一般会計）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株式会社　グリーンロードだいわ</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邑智郡町村総合事務組合（介護保険事業会計）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財団法人　美郷町開発公社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君谷診療所特別会計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江津邑智消防組合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島根県市町村総合事務組合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島根県後期高齢者医療広域連合（一般会計）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島根県後期高齢者医療広域連合（後期高齢者医療会計）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邑智郡公立病院組合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SheetLayoutView="100" workbookViewId="0">
      <selection activeCell="BS11" sqref="BS11:CG1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11182</v>
      </c>
      <c r="J41" s="83">
        <v>10845</v>
      </c>
      <c r="K41" s="83">
        <v>10892</v>
      </c>
      <c r="L41" s="83">
        <v>10824</v>
      </c>
      <c r="M41" s="84">
        <v>10402</v>
      </c>
    </row>
    <row r="42" spans="2:13" ht="27.75" customHeight="1" x14ac:dyDescent="0.15">
      <c r="B42" s="1171"/>
      <c r="C42" s="1172"/>
      <c r="D42" s="85"/>
      <c r="E42" s="1177" t="s">
        <v>26</v>
      </c>
      <c r="F42" s="1177"/>
      <c r="G42" s="1177"/>
      <c r="H42" s="1178"/>
      <c r="I42" s="86">
        <v>233</v>
      </c>
      <c r="J42" s="87">
        <v>214</v>
      </c>
      <c r="K42" s="87">
        <v>196</v>
      </c>
      <c r="L42" s="87">
        <v>177</v>
      </c>
      <c r="M42" s="88">
        <v>159</v>
      </c>
    </row>
    <row r="43" spans="2:13" ht="27.75" customHeight="1" x14ac:dyDescent="0.15">
      <c r="B43" s="1171"/>
      <c r="C43" s="1172"/>
      <c r="D43" s="85"/>
      <c r="E43" s="1177" t="s">
        <v>27</v>
      </c>
      <c r="F43" s="1177"/>
      <c r="G43" s="1177"/>
      <c r="H43" s="1178"/>
      <c r="I43" s="86">
        <v>2544</v>
      </c>
      <c r="J43" s="87">
        <v>2446</v>
      </c>
      <c r="K43" s="87">
        <v>2388</v>
      </c>
      <c r="L43" s="87">
        <v>2514</v>
      </c>
      <c r="M43" s="88">
        <v>2398</v>
      </c>
    </row>
    <row r="44" spans="2:13" ht="27.75" customHeight="1" x14ac:dyDescent="0.15">
      <c r="B44" s="1171"/>
      <c r="C44" s="1172"/>
      <c r="D44" s="85"/>
      <c r="E44" s="1177" t="s">
        <v>28</v>
      </c>
      <c r="F44" s="1177"/>
      <c r="G44" s="1177"/>
      <c r="H44" s="1178"/>
      <c r="I44" s="86">
        <v>209</v>
      </c>
      <c r="J44" s="87">
        <v>161</v>
      </c>
      <c r="K44" s="87">
        <v>171</v>
      </c>
      <c r="L44" s="87">
        <v>224</v>
      </c>
      <c r="M44" s="88">
        <v>249</v>
      </c>
    </row>
    <row r="45" spans="2:13" ht="27.75" customHeight="1" x14ac:dyDescent="0.15">
      <c r="B45" s="1171"/>
      <c r="C45" s="1172"/>
      <c r="D45" s="85"/>
      <c r="E45" s="1177" t="s">
        <v>29</v>
      </c>
      <c r="F45" s="1177"/>
      <c r="G45" s="1177"/>
      <c r="H45" s="1178"/>
      <c r="I45" s="86">
        <v>1464</v>
      </c>
      <c r="J45" s="87">
        <v>1435</v>
      </c>
      <c r="K45" s="87">
        <v>1464</v>
      </c>
      <c r="L45" s="87">
        <v>1397</v>
      </c>
      <c r="M45" s="88">
        <v>1352</v>
      </c>
    </row>
    <row r="46" spans="2:13" ht="27.75" customHeight="1" x14ac:dyDescent="0.15">
      <c r="B46" s="1171"/>
      <c r="C46" s="1172"/>
      <c r="D46" s="85"/>
      <c r="E46" s="1177" t="s">
        <v>30</v>
      </c>
      <c r="F46" s="1177"/>
      <c r="G46" s="1177"/>
      <c r="H46" s="1178"/>
      <c r="I46" s="86" t="s">
        <v>477</v>
      </c>
      <c r="J46" s="87" t="s">
        <v>477</v>
      </c>
      <c r="K46" s="87" t="s">
        <v>477</v>
      </c>
      <c r="L46" s="87" t="s">
        <v>477</v>
      </c>
      <c r="M46" s="88" t="s">
        <v>477</v>
      </c>
    </row>
    <row r="47" spans="2:13" ht="27.75" customHeight="1" x14ac:dyDescent="0.15">
      <c r="B47" s="1171"/>
      <c r="C47" s="1172"/>
      <c r="D47" s="85"/>
      <c r="E47" s="1177" t="s">
        <v>31</v>
      </c>
      <c r="F47" s="1177"/>
      <c r="G47" s="1177"/>
      <c r="H47" s="1178"/>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9" t="s">
        <v>33</v>
      </c>
      <c r="C49" s="1180"/>
      <c r="D49" s="89"/>
      <c r="E49" s="1177" t="s">
        <v>34</v>
      </c>
      <c r="F49" s="1177"/>
      <c r="G49" s="1177"/>
      <c r="H49" s="1178"/>
      <c r="I49" s="86">
        <v>1675</v>
      </c>
      <c r="J49" s="87">
        <v>2085</v>
      </c>
      <c r="K49" s="87">
        <v>2454</v>
      </c>
      <c r="L49" s="87">
        <v>2731</v>
      </c>
      <c r="M49" s="88">
        <v>2764</v>
      </c>
    </row>
    <row r="50" spans="2:13" ht="27.75" customHeight="1" x14ac:dyDescent="0.15">
      <c r="B50" s="1171"/>
      <c r="C50" s="1172"/>
      <c r="D50" s="85"/>
      <c r="E50" s="1177" t="s">
        <v>35</v>
      </c>
      <c r="F50" s="1177"/>
      <c r="G50" s="1177"/>
      <c r="H50" s="1178"/>
      <c r="I50" s="86">
        <v>620</v>
      </c>
      <c r="J50" s="87">
        <v>656</v>
      </c>
      <c r="K50" s="87">
        <v>673</v>
      </c>
      <c r="L50" s="87">
        <v>676</v>
      </c>
      <c r="M50" s="88">
        <v>615</v>
      </c>
    </row>
    <row r="51" spans="2:13" ht="27.75" customHeight="1" x14ac:dyDescent="0.15">
      <c r="B51" s="1173"/>
      <c r="C51" s="1174"/>
      <c r="D51" s="85"/>
      <c r="E51" s="1177" t="s">
        <v>36</v>
      </c>
      <c r="F51" s="1177"/>
      <c r="G51" s="1177"/>
      <c r="H51" s="1178"/>
      <c r="I51" s="86">
        <v>10065</v>
      </c>
      <c r="J51" s="87">
        <v>9573</v>
      </c>
      <c r="K51" s="87">
        <v>9115</v>
      </c>
      <c r="L51" s="87">
        <v>9546</v>
      </c>
      <c r="M51" s="88">
        <v>9201</v>
      </c>
    </row>
    <row r="52" spans="2:13" ht="27.75" customHeight="1" thickBot="1" x14ac:dyDescent="0.2">
      <c r="B52" s="1181" t="s">
        <v>37</v>
      </c>
      <c r="C52" s="1182"/>
      <c r="D52" s="90"/>
      <c r="E52" s="1183" t="s">
        <v>38</v>
      </c>
      <c r="F52" s="1183"/>
      <c r="G52" s="1183"/>
      <c r="H52" s="1184"/>
      <c r="I52" s="91">
        <v>3272</v>
      </c>
      <c r="J52" s="92">
        <v>2788</v>
      </c>
      <c r="K52" s="92">
        <v>2869</v>
      </c>
      <c r="L52" s="92">
        <v>2184</v>
      </c>
      <c r="M52" s="93">
        <v>1980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538415</v>
      </c>
      <c r="E3" s="116"/>
      <c r="F3" s="117">
        <v>192544</v>
      </c>
      <c r="G3" s="118"/>
      <c r="H3" s="119"/>
    </row>
    <row r="4" spans="1:8" x14ac:dyDescent="0.15">
      <c r="A4" s="120"/>
      <c r="B4" s="121"/>
      <c r="C4" s="122"/>
      <c r="D4" s="123">
        <v>220743</v>
      </c>
      <c r="E4" s="124"/>
      <c r="F4" s="125">
        <v>82235</v>
      </c>
      <c r="G4" s="126"/>
      <c r="H4" s="127"/>
    </row>
    <row r="5" spans="1:8" x14ac:dyDescent="0.15">
      <c r="A5" s="108" t="s">
        <v>509</v>
      </c>
      <c r="B5" s="113"/>
      <c r="C5" s="114"/>
      <c r="D5" s="115">
        <v>236926</v>
      </c>
      <c r="E5" s="116"/>
      <c r="F5" s="117">
        <v>92021</v>
      </c>
      <c r="G5" s="118"/>
      <c r="H5" s="119"/>
    </row>
    <row r="6" spans="1:8" x14ac:dyDescent="0.15">
      <c r="A6" s="120"/>
      <c r="B6" s="121"/>
      <c r="C6" s="122"/>
      <c r="D6" s="123">
        <v>94425</v>
      </c>
      <c r="E6" s="124"/>
      <c r="F6" s="125">
        <v>52579</v>
      </c>
      <c r="G6" s="126"/>
      <c r="H6" s="127"/>
    </row>
    <row r="7" spans="1:8" x14ac:dyDescent="0.15">
      <c r="A7" s="108" t="s">
        <v>510</v>
      </c>
      <c r="B7" s="113"/>
      <c r="C7" s="114"/>
      <c r="D7" s="115">
        <v>294700</v>
      </c>
      <c r="E7" s="116"/>
      <c r="F7" s="117">
        <v>94828</v>
      </c>
      <c r="G7" s="118"/>
      <c r="H7" s="119"/>
    </row>
    <row r="8" spans="1:8" x14ac:dyDescent="0.15">
      <c r="A8" s="120"/>
      <c r="B8" s="121"/>
      <c r="C8" s="122"/>
      <c r="D8" s="123">
        <v>42193</v>
      </c>
      <c r="E8" s="124"/>
      <c r="F8" s="125">
        <v>55133</v>
      </c>
      <c r="G8" s="126"/>
      <c r="H8" s="127"/>
    </row>
    <row r="9" spans="1:8" x14ac:dyDescent="0.15">
      <c r="A9" s="108" t="s">
        <v>511</v>
      </c>
      <c r="B9" s="113"/>
      <c r="C9" s="114"/>
      <c r="D9" s="115">
        <v>265156</v>
      </c>
      <c r="E9" s="116"/>
      <c r="F9" s="117">
        <v>119674</v>
      </c>
      <c r="G9" s="118"/>
      <c r="H9" s="119"/>
    </row>
    <row r="10" spans="1:8" x14ac:dyDescent="0.15">
      <c r="A10" s="120"/>
      <c r="B10" s="121"/>
      <c r="C10" s="122"/>
      <c r="D10" s="123">
        <v>134182</v>
      </c>
      <c r="E10" s="124"/>
      <c r="F10" s="125">
        <v>57803</v>
      </c>
      <c r="G10" s="126"/>
      <c r="H10" s="127"/>
    </row>
    <row r="11" spans="1:8" x14ac:dyDescent="0.15">
      <c r="A11" s="108" t="s">
        <v>512</v>
      </c>
      <c r="B11" s="113"/>
      <c r="C11" s="114"/>
      <c r="D11" s="115">
        <v>165676</v>
      </c>
      <c r="E11" s="116"/>
      <c r="F11" s="117">
        <v>119685</v>
      </c>
      <c r="G11" s="118"/>
      <c r="H11" s="119"/>
    </row>
    <row r="12" spans="1:8" x14ac:dyDescent="0.15">
      <c r="A12" s="120"/>
      <c r="B12" s="121"/>
      <c r="C12" s="128"/>
      <c r="D12" s="123">
        <v>102101</v>
      </c>
      <c r="E12" s="124"/>
      <c r="F12" s="125">
        <v>68464</v>
      </c>
      <c r="G12" s="126"/>
      <c r="H12" s="127"/>
    </row>
    <row r="13" spans="1:8" x14ac:dyDescent="0.15">
      <c r="A13" s="108"/>
      <c r="B13" s="113"/>
      <c r="C13" s="129"/>
      <c r="D13" s="130">
        <v>300175</v>
      </c>
      <c r="E13" s="131"/>
      <c r="F13" s="132">
        <v>123750</v>
      </c>
      <c r="G13" s="133"/>
      <c r="H13" s="119"/>
    </row>
    <row r="14" spans="1:8" x14ac:dyDescent="0.15">
      <c r="A14" s="120"/>
      <c r="B14" s="121"/>
      <c r="C14" s="122"/>
      <c r="D14" s="123">
        <v>118729</v>
      </c>
      <c r="E14" s="124"/>
      <c r="F14" s="125">
        <v>63243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4.5599999999999996</v>
      </c>
      <c r="C19" s="134">
        <f>ROUND(VALUE(SUBSTITUTE(実質収支比率等に係る経年分析!G$48,"▲","-")),2)</f>
        <v>3.92</v>
      </c>
      <c r="D19" s="134">
        <f>ROUND(VALUE(SUBSTITUTE(実質収支比率等に係る経年分析!H$48,"▲","-")),2)</f>
        <v>3.2</v>
      </c>
      <c r="E19" s="134">
        <f>ROUND(VALUE(SUBSTITUTE(実質収支比率等に係る経年分析!I$48,"▲","-")),2)</f>
        <v>2.29</v>
      </c>
      <c r="F19" s="134">
        <f>ROUND(VALUE(SUBSTITUTE(実質収支比率等に係る経年分析!J$48,"▲","-")),2)</f>
        <v>2.7</v>
      </c>
    </row>
    <row r="20" spans="1:11" x14ac:dyDescent="0.15">
      <c r="A20" s="134" t="s">
        <v>43</v>
      </c>
      <c r="B20" s="134">
        <f>ROUND(VALUE(SUBSTITUTE(実質収支比率等に係る経年分析!F$47,"▲","-")),2)</f>
        <v>19.559999999999999</v>
      </c>
      <c r="C20" s="134">
        <f>ROUND(VALUE(SUBSTITUTE(実質収支比率等に係る経年分析!G$47,"▲","-")),2)</f>
        <v>23.6</v>
      </c>
      <c r="D20" s="134">
        <f>ROUND(VALUE(SUBSTITUTE(実質収支比率等に係る経年分析!H$47,"▲","-")),2)</f>
        <v>23.84</v>
      </c>
      <c r="E20" s="134">
        <f>ROUND(VALUE(SUBSTITUTE(実質収支比率等に係る経年分析!I$47,"▲","-")),2)</f>
        <v>25.99</v>
      </c>
      <c r="F20" s="134">
        <f>ROUND(VALUE(SUBSTITUTE(実質収支比率等に係る経年分析!J$47,"▲","-")),2)</f>
        <v>28.24</v>
      </c>
    </row>
    <row r="21" spans="1:11" x14ac:dyDescent="0.15">
      <c r="A21" s="134" t="s">
        <v>44</v>
      </c>
      <c r="B21" s="134">
        <f>IF(ISNUMBER(VALUE(SUBSTITUTE(実質収支比率等に係る経年分析!F$49,"▲","-"))),ROUND(VALUE(SUBSTITUTE(実質収支比率等に係る経年分析!F$49,"▲","-")),2),NA())</f>
        <v>6.8</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1.32</v>
      </c>
      <c r="F21" s="134">
        <f>IF(ISNUMBER(VALUE(SUBSTITUTE(実質収支比率等に係る経年分析!J$49,"▲","-"))),ROUND(VALUE(SUBSTITUTE(実質収支比率等に係る経年分析!J$49,"▲","-")),2),NA())</f>
        <v>2.76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君谷診療所特別会計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住宅新築資金貸付事業特別会計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1169</v>
      </c>
      <c r="E42" s="136"/>
      <c r="F42" s="136"/>
      <c r="G42" s="136">
        <f>'実質公債費比率（分子）の構造'!L$52</f>
        <v>1165</v>
      </c>
      <c r="H42" s="136"/>
      <c r="I42" s="136"/>
      <c r="J42" s="136">
        <f>'実質公債費比率（分子）の構造'!M$52</f>
        <v>1066</v>
      </c>
      <c r="K42" s="136"/>
      <c r="L42" s="136"/>
      <c r="M42" s="136">
        <f>'実質公債費比率（分子）の構造'!N$52</f>
        <v>1098</v>
      </c>
      <c r="N42" s="136"/>
      <c r="O42" s="136"/>
      <c r="P42" s="136">
        <f>'実質公債費比率（分子）の構造'!O$52</f>
        <v>1230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21</v>
      </c>
      <c r="C44" s="136"/>
      <c r="D44" s="136"/>
      <c r="E44" s="136">
        <f>'実質公債費比率（分子）の構造'!L$50</f>
        <v>21</v>
      </c>
      <c r="F44" s="136"/>
      <c r="G44" s="136"/>
      <c r="H44" s="136">
        <f>'実質公債費比率（分子）の構造'!M$50</f>
        <v>19</v>
      </c>
      <c r="I44" s="136"/>
      <c r="J44" s="136"/>
      <c r="K44" s="136">
        <f>'実質公債費比率（分子）の構造'!N$50</f>
        <v>19</v>
      </c>
      <c r="L44" s="136"/>
      <c r="M44" s="136"/>
      <c r="N44" s="136">
        <f>'実質公債費比率（分子）の構造'!O$50</f>
        <v>20</v>
      </c>
      <c r="O44" s="136"/>
      <c r="P44" s="136"/>
    </row>
    <row r="45" spans="1:16" x14ac:dyDescent="0.15">
      <c r="A45" s="136" t="s">
        <v>54</v>
      </c>
      <c r="B45" s="136">
        <f>'実質公債費比率（分子）の構造'!K$49</f>
        <v>59</v>
      </c>
      <c r="C45" s="136"/>
      <c r="D45" s="136"/>
      <c r="E45" s="136">
        <f>'実質公債費比率（分子）の構造'!L$49</f>
        <v>50</v>
      </c>
      <c r="F45" s="136"/>
      <c r="G45" s="136"/>
      <c r="H45" s="136">
        <f>'実質公債費比率（分子）の構造'!M$49</f>
        <v>32</v>
      </c>
      <c r="I45" s="136"/>
      <c r="J45" s="136"/>
      <c r="K45" s="136">
        <f>'実質公債費比率（分子）の構造'!N$49</f>
        <v>25</v>
      </c>
      <c r="L45" s="136"/>
      <c r="M45" s="136"/>
      <c r="N45" s="136">
        <f>'実質公債費比率（分子）の構造'!O$49</f>
        <v>16</v>
      </c>
      <c r="O45" s="136"/>
      <c r="P45" s="136"/>
    </row>
    <row r="46" spans="1:16" x14ac:dyDescent="0.15">
      <c r="A46" s="136" t="s">
        <v>55</v>
      </c>
      <c r="B46" s="136">
        <f>'実質公債費比率（分子）の構造'!K$48</f>
        <v>219</v>
      </c>
      <c r="C46" s="136"/>
      <c r="D46" s="136"/>
      <c r="E46" s="136">
        <f>'実質公債費比率（分子）の構造'!L$48</f>
        <v>230</v>
      </c>
      <c r="F46" s="136"/>
      <c r="G46" s="136"/>
      <c r="H46" s="136">
        <f>'実質公債費比率（分子）の構造'!M$48</f>
        <v>206</v>
      </c>
      <c r="I46" s="136"/>
      <c r="J46" s="136"/>
      <c r="K46" s="136">
        <f>'実質公債費比率（分子）の構造'!N$48</f>
        <v>199</v>
      </c>
      <c r="L46" s="136"/>
      <c r="M46" s="136"/>
      <c r="N46" s="136">
        <f>'実質公債費比率（分子）の構造'!O$48</f>
        <v>192</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1291</v>
      </c>
      <c r="C49" s="136"/>
      <c r="D49" s="136"/>
      <c r="E49" s="136">
        <f>'実質公債費比率（分子）の構造'!L$45</f>
        <v>1282</v>
      </c>
      <c r="F49" s="136"/>
      <c r="G49" s="136"/>
      <c r="H49" s="136">
        <f>'実質公債費比率（分子）の構造'!M$45</f>
        <v>1228</v>
      </c>
      <c r="I49" s="136"/>
      <c r="J49" s="136"/>
      <c r="K49" s="136">
        <f>'実質公債費比率（分子）の構造'!N$45</f>
        <v>1246</v>
      </c>
      <c r="L49" s="136"/>
      <c r="M49" s="136"/>
      <c r="N49" s="136">
        <f>'実質公債費比率（分子）の構造'!O$45</f>
        <v>1378</v>
      </c>
      <c r="O49" s="136"/>
      <c r="P49" s="136"/>
    </row>
    <row r="50" spans="1:16" x14ac:dyDescent="0.15">
      <c r="A50" s="136" t="s">
        <v>58</v>
      </c>
      <c r="B50" s="136" t="e">
        <f>NA()</f>
        <v>#N/A</v>
      </c>
      <c r="C50" s="136">
        <f>IF(ISNUMBER('実質公債費比率（分子）の構造'!K$53),'実質公債費比率（分子）の構造'!K$53,NA())</f>
        <v>421</v>
      </c>
      <c r="D50" s="136" t="e">
        <f>NA()</f>
        <v>#N/A</v>
      </c>
      <c r="E50" s="136" t="e">
        <f>NA()</f>
        <v>#N/A</v>
      </c>
      <c r="F50" s="136">
        <f>IF(ISNUMBER('実質公債費比率（分子）の構造'!L$53),'実質公債費比率（分子）の構造'!L$53,NA())</f>
        <v>418</v>
      </c>
      <c r="G50" s="136" t="e">
        <f>NA()</f>
        <v>#N/A</v>
      </c>
      <c r="H50" s="136" t="e">
        <f>NA()</f>
        <v>#N/A</v>
      </c>
      <c r="I50" s="136">
        <f>IF(ISNUMBER('実質公債費比率（分子）の構造'!M$53),'実質公債費比率（分子）の構造'!M$53,NA())</f>
        <v>419</v>
      </c>
      <c r="J50" s="136" t="e">
        <f>NA()</f>
        <v>#N/A</v>
      </c>
      <c r="K50" s="136" t="e">
        <f>NA()</f>
        <v>#N/A</v>
      </c>
      <c r="L50" s="136">
        <f>IF(ISNUMBER('実質公債費比率（分子）の構造'!N$53),'実質公債費比率（分子）の構造'!N$53,NA())</f>
        <v>391</v>
      </c>
      <c r="M50" s="136" t="e">
        <f>NA()</f>
        <v>#N/A</v>
      </c>
      <c r="N50" s="136" t="e">
        <f>NA()</f>
        <v>#N/A</v>
      </c>
      <c r="O50" s="136">
        <f>IF(ISNUMBER('実質公債費比率（分子）の構造'!O$53),'実質公債費比率（分子）の構造'!O$53,NA())</f>
        <v>376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10065</v>
      </c>
      <c r="E56" s="135"/>
      <c r="F56" s="135"/>
      <c r="G56" s="135">
        <f>'将来負担比率（分子）の構造'!J$51</f>
        <v>9573</v>
      </c>
      <c r="H56" s="135"/>
      <c r="I56" s="135"/>
      <c r="J56" s="135">
        <f>'将来負担比率（分子）の構造'!K$51</f>
        <v>9115</v>
      </c>
      <c r="K56" s="135"/>
      <c r="L56" s="135"/>
      <c r="M56" s="135">
        <f>'将来負担比率（分子）の構造'!L$51</f>
        <v>9546</v>
      </c>
      <c r="N56" s="135"/>
      <c r="O56" s="135"/>
      <c r="P56" s="135">
        <f>'将来負担比率（分子）の構造'!M$51</f>
        <v>9201</v>
      </c>
    </row>
    <row r="57" spans="1:16" x14ac:dyDescent="0.15">
      <c r="A57" s="135" t="s">
        <v>35</v>
      </c>
      <c r="B57" s="135"/>
      <c r="C57" s="135"/>
      <c r="D57" s="135">
        <f>'将来負担比率（分子）の構造'!I$50</f>
        <v>620</v>
      </c>
      <c r="E57" s="135"/>
      <c r="F57" s="135"/>
      <c r="G57" s="135">
        <f>'将来負担比率（分子）の構造'!J$50</f>
        <v>656</v>
      </c>
      <c r="H57" s="135"/>
      <c r="I57" s="135"/>
      <c r="J57" s="135">
        <f>'将来負担比率（分子）の構造'!K$50</f>
        <v>673</v>
      </c>
      <c r="K57" s="135"/>
      <c r="L57" s="135"/>
      <c r="M57" s="135">
        <f>'将来負担比率（分子）の構造'!L$50</f>
        <v>676</v>
      </c>
      <c r="N57" s="135"/>
      <c r="O57" s="135"/>
      <c r="P57" s="135">
        <f>'将来負担比率（分子）の構造'!M$50</f>
        <v>615</v>
      </c>
    </row>
    <row r="58" spans="1:16" x14ac:dyDescent="0.15">
      <c r="A58" s="135" t="s">
        <v>34</v>
      </c>
      <c r="B58" s="135"/>
      <c r="C58" s="135"/>
      <c r="D58" s="135">
        <f>'将来負担比率（分子）の構造'!I$49</f>
        <v>1675</v>
      </c>
      <c r="E58" s="135"/>
      <c r="F58" s="135"/>
      <c r="G58" s="135">
        <f>'将来負担比率（分子）の構造'!J$49</f>
        <v>2085</v>
      </c>
      <c r="H58" s="135"/>
      <c r="I58" s="135"/>
      <c r="J58" s="135">
        <f>'将来負担比率（分子）の構造'!K$49</f>
        <v>2454</v>
      </c>
      <c r="K58" s="135"/>
      <c r="L58" s="135"/>
      <c r="M58" s="135">
        <f>'将来負担比率（分子）の構造'!L$49</f>
        <v>2731</v>
      </c>
      <c r="N58" s="135"/>
      <c r="O58" s="135"/>
      <c r="P58" s="135">
        <f>'将来負担比率（分子）の構造'!M$49</f>
        <v>2764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1464</v>
      </c>
      <c r="C62" s="135"/>
      <c r="D62" s="135"/>
      <c r="E62" s="135">
        <f>'将来負担比率（分子）の構造'!J$45</f>
        <v>1435</v>
      </c>
      <c r="F62" s="135"/>
      <c r="G62" s="135"/>
      <c r="H62" s="135">
        <f>'将来負担比率（分子）の構造'!K$45</f>
        <v>1464</v>
      </c>
      <c r="I62" s="135"/>
      <c r="J62" s="135"/>
      <c r="K62" s="135">
        <f>'将来負担比率（分子）の構造'!L$45</f>
        <v>1397</v>
      </c>
      <c r="L62" s="135"/>
      <c r="M62" s="135"/>
      <c r="N62" s="135">
        <f>'将来負担比率（分子）の構造'!M$45</f>
        <v>1352</v>
      </c>
      <c r="O62" s="135"/>
      <c r="P62" s="135"/>
    </row>
    <row r="63" spans="1:16" x14ac:dyDescent="0.15">
      <c r="A63" s="135" t="s">
        <v>28</v>
      </c>
      <c r="B63" s="135">
        <f>'将来負担比率（分子）の構造'!I$44</f>
        <v>209</v>
      </c>
      <c r="C63" s="135"/>
      <c r="D63" s="135"/>
      <c r="E63" s="135">
        <f>'将来負担比率（分子）の構造'!J$44</f>
        <v>161</v>
      </c>
      <c r="F63" s="135"/>
      <c r="G63" s="135"/>
      <c r="H63" s="135">
        <f>'将来負担比率（分子）の構造'!K$44</f>
        <v>171</v>
      </c>
      <c r="I63" s="135"/>
      <c r="J63" s="135"/>
      <c r="K63" s="135">
        <f>'将来負担比率（分子）の構造'!L$44</f>
        <v>224</v>
      </c>
      <c r="L63" s="135"/>
      <c r="M63" s="135"/>
      <c r="N63" s="135">
        <f>'将来負担比率（分子）の構造'!M$44</f>
        <v>249</v>
      </c>
      <c r="O63" s="135"/>
      <c r="P63" s="135"/>
    </row>
    <row r="64" spans="1:16" x14ac:dyDescent="0.15">
      <c r="A64" s="135" t="s">
        <v>27</v>
      </c>
      <c r="B64" s="135">
        <f>'将来負担比率（分子）の構造'!I$43</f>
        <v>2544</v>
      </c>
      <c r="C64" s="135"/>
      <c r="D64" s="135"/>
      <c r="E64" s="135">
        <f>'将来負担比率（分子）の構造'!J$43</f>
        <v>2446</v>
      </c>
      <c r="F64" s="135"/>
      <c r="G64" s="135"/>
      <c r="H64" s="135">
        <f>'将来負担比率（分子）の構造'!K$43</f>
        <v>2388</v>
      </c>
      <c r="I64" s="135"/>
      <c r="J64" s="135"/>
      <c r="K64" s="135">
        <f>'将来負担比率（分子）の構造'!L$43</f>
        <v>2514</v>
      </c>
      <c r="L64" s="135"/>
      <c r="M64" s="135"/>
      <c r="N64" s="135">
        <f>'将来負担比率（分子）の構造'!M$43</f>
        <v>2398</v>
      </c>
      <c r="O64" s="135"/>
      <c r="P64" s="135"/>
    </row>
    <row r="65" spans="1:16" x14ac:dyDescent="0.15">
      <c r="A65" s="135" t="s">
        <v>26</v>
      </c>
      <c r="B65" s="135">
        <f>'将来負担比率（分子）の構造'!I$42</f>
        <v>233</v>
      </c>
      <c r="C65" s="135"/>
      <c r="D65" s="135"/>
      <c r="E65" s="135">
        <f>'将来負担比率（分子）の構造'!J$42</f>
        <v>214</v>
      </c>
      <c r="F65" s="135"/>
      <c r="G65" s="135"/>
      <c r="H65" s="135">
        <f>'将来負担比率（分子）の構造'!K$42</f>
        <v>196</v>
      </c>
      <c r="I65" s="135"/>
      <c r="J65" s="135"/>
      <c r="K65" s="135">
        <f>'将来負担比率（分子）の構造'!L$42</f>
        <v>177</v>
      </c>
      <c r="L65" s="135"/>
      <c r="M65" s="135"/>
      <c r="N65" s="135">
        <f>'将来負担比率（分子）の構造'!M$42</f>
        <v>159</v>
      </c>
      <c r="O65" s="135"/>
      <c r="P65" s="135"/>
    </row>
    <row r="66" spans="1:16" x14ac:dyDescent="0.15">
      <c r="A66" s="135" t="s">
        <v>25</v>
      </c>
      <c r="B66" s="135">
        <f>'将来負担比率（分子）の構造'!I$41</f>
        <v>11182</v>
      </c>
      <c r="C66" s="135"/>
      <c r="D66" s="135"/>
      <c r="E66" s="135">
        <f>'将来負担比率（分子）の構造'!J$41</f>
        <v>10845</v>
      </c>
      <c r="F66" s="135"/>
      <c r="G66" s="135"/>
      <c r="H66" s="135">
        <f>'将来負担比率（分子）の構造'!K$41</f>
        <v>10892</v>
      </c>
      <c r="I66" s="135"/>
      <c r="J66" s="135"/>
      <c r="K66" s="135">
        <f>'将来負担比率（分子）の構造'!L$41</f>
        <v>10824</v>
      </c>
      <c r="L66" s="135"/>
      <c r="M66" s="135"/>
      <c r="N66" s="135">
        <f>'将来負担比率（分子）の構造'!M$41</f>
        <v>10402</v>
      </c>
      <c r="O66" s="135"/>
      <c r="P66" s="135"/>
    </row>
    <row r="67" spans="1:16" x14ac:dyDescent="0.15">
      <c r="A67" s="135" t="s">
        <v>62</v>
      </c>
      <c r="B67" s="135" t="e">
        <f>NA()</f>
        <v>#N/A</v>
      </c>
      <c r="C67" s="135">
        <f>IF(ISNUMBER('将来負担比率（分子）の構造'!I$52), IF('将来負担比率（分子）の構造'!I$52 &lt; 0, 0, '将来負担比率（分子）の構造'!I$52), NA())</f>
        <v>3272</v>
      </c>
      <c r="D67" s="135" t="e">
        <f>NA()</f>
        <v>#N/A</v>
      </c>
      <c r="E67" s="135" t="e">
        <f>NA()</f>
        <v>#N/A</v>
      </c>
      <c r="F67" s="135">
        <f>IF(ISNUMBER('将来負担比率（分子）の構造'!J$52), IF('将来負担比率（分子）の構造'!J$52 &lt; 0, 0, '将来負担比率（分子）の構造'!J$52), NA())</f>
        <v>2788</v>
      </c>
      <c r="G67" s="135" t="e">
        <f>NA()</f>
        <v>#N/A</v>
      </c>
      <c r="H67" s="135" t="e">
        <f>NA()</f>
        <v>#N/A</v>
      </c>
      <c r="I67" s="135">
        <f>IF(ISNUMBER('将来負担比率（分子）の構造'!K$52), IF('将来負担比率（分子）の構造'!K$52 &lt; 0, 0, '将来負担比率（分子）の構造'!K$52), NA())</f>
        <v>2869</v>
      </c>
      <c r="J67" s="135" t="e">
        <f>NA()</f>
        <v>#N/A</v>
      </c>
      <c r="K67" s="135" t="e">
        <f>NA()</f>
        <v>#N/A</v>
      </c>
      <c r="L67" s="135">
        <f>IF(ISNUMBER('将来負担比率（分子）の構造'!L$52), IF('将来負担比率（分子）の構造'!L$52 &lt; 0, 0, '将来負担比率（分子）の構造'!L$52), NA())</f>
        <v>2184</v>
      </c>
      <c r="M67" s="135" t="e">
        <f>NA()</f>
        <v>#N/A</v>
      </c>
      <c r="N67" s="135" t="e">
        <f>NA()</f>
        <v>#N/A</v>
      </c>
      <c r="O67" s="135">
        <f>IF(ISNUMBER('将来負担比率（分子）の構造'!M$52), IF('将来負担比率（分子）の構造'!M$52 &lt; 0, 0, '将来負担比率（分子）の構造'!M$52), NA())</f>
        <v>1980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460251</v>
      </c>
      <c r="S5" s="583"/>
      <c r="T5" s="583"/>
      <c r="U5" s="583"/>
      <c r="V5" s="583"/>
      <c r="W5" s="583"/>
      <c r="X5" s="583"/>
      <c r="Y5" s="584"/>
      <c r="Z5" s="585">
        <v>6.7</v>
      </c>
      <c r="AA5" s="585"/>
      <c r="AB5" s="585"/>
      <c r="AC5" s="585"/>
      <c r="AD5" s="586">
        <v>460251</v>
      </c>
      <c r="AE5" s="586"/>
      <c r="AF5" s="586"/>
      <c r="AG5" s="586"/>
      <c r="AH5" s="586"/>
      <c r="AI5" s="586"/>
      <c r="AJ5" s="586"/>
      <c r="AK5" s="586"/>
      <c r="AL5" s="587">
        <v>11.8</v>
      </c>
      <c r="AM5" s="588"/>
      <c r="AN5" s="588"/>
      <c r="AO5" s="589"/>
      <c r="AP5" s="579" t="s">
        <v>207</v>
      </c>
      <c r="AQ5" s="580"/>
      <c r="AR5" s="580"/>
      <c r="AS5" s="580"/>
      <c r="AT5" s="580"/>
      <c r="AU5" s="580"/>
      <c r="AV5" s="580"/>
      <c r="AW5" s="580"/>
      <c r="AX5" s="580"/>
      <c r="AY5" s="580"/>
      <c r="AZ5" s="580"/>
      <c r="BA5" s="580"/>
      <c r="BB5" s="580"/>
      <c r="BC5" s="580"/>
      <c r="BD5" s="580"/>
      <c r="BE5" s="580"/>
      <c r="BF5" s="581"/>
      <c r="BG5" s="593">
        <v>459592</v>
      </c>
      <c r="BH5" s="594"/>
      <c r="BI5" s="594"/>
      <c r="BJ5" s="594"/>
      <c r="BK5" s="594"/>
      <c r="BL5" s="594"/>
      <c r="BM5" s="594"/>
      <c r="BN5" s="595"/>
      <c r="BO5" s="596">
        <v>99.9</v>
      </c>
      <c r="BP5" s="596"/>
      <c r="BQ5" s="596"/>
      <c r="BR5" s="596"/>
      <c r="BS5" s="597">
        <v>37705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66181</v>
      </c>
      <c r="S6" s="594"/>
      <c r="T6" s="594"/>
      <c r="U6" s="594"/>
      <c r="V6" s="594"/>
      <c r="W6" s="594"/>
      <c r="X6" s="594"/>
      <c r="Y6" s="595"/>
      <c r="Z6" s="596">
        <v>1</v>
      </c>
      <c r="AA6" s="596"/>
      <c r="AB6" s="596"/>
      <c r="AC6" s="596"/>
      <c r="AD6" s="597">
        <v>66181</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459592</v>
      </c>
      <c r="BH6" s="594"/>
      <c r="BI6" s="594"/>
      <c r="BJ6" s="594"/>
      <c r="BK6" s="594"/>
      <c r="BL6" s="594"/>
      <c r="BM6" s="594"/>
      <c r="BN6" s="595"/>
      <c r="BO6" s="596">
        <v>99.9</v>
      </c>
      <c r="BP6" s="596"/>
      <c r="BQ6" s="596"/>
      <c r="BR6" s="596"/>
      <c r="BS6" s="597">
        <v>37705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74355</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74355</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988</v>
      </c>
      <c r="S7" s="594"/>
      <c r="T7" s="594"/>
      <c r="U7" s="594"/>
      <c r="V7" s="594"/>
      <c r="W7" s="594"/>
      <c r="X7" s="594"/>
      <c r="Y7" s="595"/>
      <c r="Z7" s="596">
        <v>0</v>
      </c>
      <c r="AA7" s="596"/>
      <c r="AB7" s="596"/>
      <c r="AC7" s="596"/>
      <c r="AD7" s="597">
        <v>988</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145958</v>
      </c>
      <c r="BH7" s="594"/>
      <c r="BI7" s="594"/>
      <c r="BJ7" s="594"/>
      <c r="BK7" s="594"/>
      <c r="BL7" s="594"/>
      <c r="BM7" s="594"/>
      <c r="BN7" s="595"/>
      <c r="BO7" s="596">
        <v>31.7</v>
      </c>
      <c r="BP7" s="596"/>
      <c r="BQ7" s="596"/>
      <c r="BR7" s="596"/>
      <c r="BS7" s="597">
        <v>1241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1262987</v>
      </c>
      <c r="CS7" s="594"/>
      <c r="CT7" s="594"/>
      <c r="CU7" s="594"/>
      <c r="CV7" s="594"/>
      <c r="CW7" s="594"/>
      <c r="CX7" s="594"/>
      <c r="CY7" s="595"/>
      <c r="CZ7" s="596">
        <v>19.2</v>
      </c>
      <c r="DA7" s="596"/>
      <c r="DB7" s="596"/>
      <c r="DC7" s="596"/>
      <c r="DD7" s="602">
        <v>273734</v>
      </c>
      <c r="DE7" s="594"/>
      <c r="DF7" s="594"/>
      <c r="DG7" s="594"/>
      <c r="DH7" s="594"/>
      <c r="DI7" s="594"/>
      <c r="DJ7" s="594"/>
      <c r="DK7" s="594"/>
      <c r="DL7" s="594"/>
      <c r="DM7" s="594"/>
      <c r="DN7" s="594"/>
      <c r="DO7" s="594"/>
      <c r="DP7" s="595"/>
      <c r="DQ7" s="602">
        <v>845683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1883</v>
      </c>
      <c r="S8" s="594"/>
      <c r="T8" s="594"/>
      <c r="U8" s="594"/>
      <c r="V8" s="594"/>
      <c r="W8" s="594"/>
      <c r="X8" s="594"/>
      <c r="Y8" s="595"/>
      <c r="Z8" s="596">
        <v>0</v>
      </c>
      <c r="AA8" s="596"/>
      <c r="AB8" s="596"/>
      <c r="AC8" s="596"/>
      <c r="AD8" s="597">
        <v>1883</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7403</v>
      </c>
      <c r="BH8" s="594"/>
      <c r="BI8" s="594"/>
      <c r="BJ8" s="594"/>
      <c r="BK8" s="594"/>
      <c r="BL8" s="594"/>
      <c r="BM8" s="594"/>
      <c r="BN8" s="595"/>
      <c r="BO8" s="596">
        <v>1.6</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1314053</v>
      </c>
      <c r="CS8" s="594"/>
      <c r="CT8" s="594"/>
      <c r="CU8" s="594"/>
      <c r="CV8" s="594"/>
      <c r="CW8" s="594"/>
      <c r="CX8" s="594"/>
      <c r="CY8" s="595"/>
      <c r="CZ8" s="596">
        <v>20</v>
      </c>
      <c r="DA8" s="596"/>
      <c r="DB8" s="596"/>
      <c r="DC8" s="596"/>
      <c r="DD8" s="602" t="s">
        <v>214</v>
      </c>
      <c r="DE8" s="594"/>
      <c r="DF8" s="594"/>
      <c r="DG8" s="594"/>
      <c r="DH8" s="594"/>
      <c r="DI8" s="594"/>
      <c r="DJ8" s="594"/>
      <c r="DK8" s="594"/>
      <c r="DL8" s="594"/>
      <c r="DM8" s="594"/>
      <c r="DN8" s="594"/>
      <c r="DO8" s="594"/>
      <c r="DP8" s="595"/>
      <c r="DQ8" s="602">
        <v>748921</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1026</v>
      </c>
      <c r="S9" s="594"/>
      <c r="T9" s="594"/>
      <c r="U9" s="594"/>
      <c r="V9" s="594"/>
      <c r="W9" s="594"/>
      <c r="X9" s="594"/>
      <c r="Y9" s="595"/>
      <c r="Z9" s="596">
        <v>0</v>
      </c>
      <c r="AA9" s="596"/>
      <c r="AB9" s="596"/>
      <c r="AC9" s="596"/>
      <c r="AD9" s="597">
        <v>1026</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115961</v>
      </c>
      <c r="BH9" s="594"/>
      <c r="BI9" s="594"/>
      <c r="BJ9" s="594"/>
      <c r="BK9" s="594"/>
      <c r="BL9" s="594"/>
      <c r="BM9" s="594"/>
      <c r="BN9" s="595"/>
      <c r="BO9" s="596">
        <v>25.2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403178</v>
      </c>
      <c r="CS9" s="594"/>
      <c r="CT9" s="594"/>
      <c r="CU9" s="594"/>
      <c r="CV9" s="594"/>
      <c r="CW9" s="594"/>
      <c r="CX9" s="594"/>
      <c r="CY9" s="595"/>
      <c r="CZ9" s="596">
        <v>6.1</v>
      </c>
      <c r="DA9" s="596"/>
      <c r="DB9" s="596"/>
      <c r="DC9" s="596"/>
      <c r="DD9" s="602" t="s">
        <v>220</v>
      </c>
      <c r="DE9" s="594"/>
      <c r="DF9" s="594"/>
      <c r="DG9" s="594"/>
      <c r="DH9" s="594"/>
      <c r="DI9" s="594"/>
      <c r="DJ9" s="594"/>
      <c r="DK9" s="594"/>
      <c r="DL9" s="594"/>
      <c r="DM9" s="594"/>
      <c r="DN9" s="594"/>
      <c r="DO9" s="594"/>
      <c r="DP9" s="595"/>
      <c r="DQ9" s="602">
        <v>384218</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51311</v>
      </c>
      <c r="S10" s="594"/>
      <c r="T10" s="594"/>
      <c r="U10" s="594"/>
      <c r="V10" s="594"/>
      <c r="W10" s="594"/>
      <c r="X10" s="594"/>
      <c r="Y10" s="595"/>
      <c r="Z10" s="596">
        <v>0.7</v>
      </c>
      <c r="AA10" s="596"/>
      <c r="AB10" s="596"/>
      <c r="AC10" s="596"/>
      <c r="AD10" s="597">
        <v>51311</v>
      </c>
      <c r="AE10" s="597"/>
      <c r="AF10" s="597"/>
      <c r="AG10" s="597"/>
      <c r="AH10" s="597"/>
      <c r="AI10" s="597"/>
      <c r="AJ10" s="597"/>
      <c r="AK10" s="597"/>
      <c r="AL10" s="598">
        <v>1.3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14995</v>
      </c>
      <c r="BH10" s="594"/>
      <c r="BI10" s="594"/>
      <c r="BJ10" s="594"/>
      <c r="BK10" s="594"/>
      <c r="BL10" s="594"/>
      <c r="BM10" s="594"/>
      <c r="BN10" s="595"/>
      <c r="BO10" s="596">
        <v>3.3</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11403</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75</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7599</v>
      </c>
      <c r="BH11" s="594"/>
      <c r="BI11" s="594"/>
      <c r="BJ11" s="594"/>
      <c r="BK11" s="594"/>
      <c r="BL11" s="594"/>
      <c r="BM11" s="594"/>
      <c r="BN11" s="595"/>
      <c r="BO11" s="596">
        <v>1.7</v>
      </c>
      <c r="BP11" s="596"/>
      <c r="BQ11" s="596"/>
      <c r="BR11" s="596"/>
      <c r="BS11" s="602">
        <v>1241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494442</v>
      </c>
      <c r="CS11" s="594"/>
      <c r="CT11" s="594"/>
      <c r="CU11" s="594"/>
      <c r="CV11" s="594"/>
      <c r="CW11" s="594"/>
      <c r="CX11" s="594"/>
      <c r="CY11" s="595"/>
      <c r="CZ11" s="596">
        <v>7.5</v>
      </c>
      <c r="DA11" s="596"/>
      <c r="DB11" s="596"/>
      <c r="DC11" s="596"/>
      <c r="DD11" s="602">
        <v>143200</v>
      </c>
      <c r="DE11" s="594"/>
      <c r="DF11" s="594"/>
      <c r="DG11" s="594"/>
      <c r="DH11" s="594"/>
      <c r="DI11" s="594"/>
      <c r="DJ11" s="594"/>
      <c r="DK11" s="594"/>
      <c r="DL11" s="594"/>
      <c r="DM11" s="594"/>
      <c r="DN11" s="594"/>
      <c r="DO11" s="594"/>
      <c r="DP11" s="595"/>
      <c r="DQ11" s="602">
        <v>272824</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280249</v>
      </c>
      <c r="BH12" s="594"/>
      <c r="BI12" s="594"/>
      <c r="BJ12" s="594"/>
      <c r="BK12" s="594"/>
      <c r="BL12" s="594"/>
      <c r="BM12" s="594"/>
      <c r="BN12" s="595"/>
      <c r="BO12" s="596">
        <v>60.9</v>
      </c>
      <c r="BP12" s="596"/>
      <c r="BQ12" s="596"/>
      <c r="BR12" s="596"/>
      <c r="BS12" s="602">
        <v>36464</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28353</v>
      </c>
      <c r="CS12" s="594"/>
      <c r="CT12" s="594"/>
      <c r="CU12" s="594"/>
      <c r="CV12" s="594"/>
      <c r="CW12" s="594"/>
      <c r="CX12" s="594"/>
      <c r="CY12" s="595"/>
      <c r="CZ12" s="596">
        <v>0.4</v>
      </c>
      <c r="DA12" s="596"/>
      <c r="DB12" s="596"/>
      <c r="DC12" s="596"/>
      <c r="DD12" s="602" t="s">
        <v>220</v>
      </c>
      <c r="DE12" s="594"/>
      <c r="DF12" s="594"/>
      <c r="DG12" s="594"/>
      <c r="DH12" s="594"/>
      <c r="DI12" s="594"/>
      <c r="DJ12" s="594"/>
      <c r="DK12" s="594"/>
      <c r="DL12" s="594"/>
      <c r="DM12" s="594"/>
      <c r="DN12" s="594"/>
      <c r="DO12" s="594"/>
      <c r="DP12" s="595"/>
      <c r="DQ12" s="602">
        <v>14858</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5154</v>
      </c>
      <c r="S13" s="594"/>
      <c r="T13" s="594"/>
      <c r="U13" s="594"/>
      <c r="V13" s="594"/>
      <c r="W13" s="594"/>
      <c r="X13" s="594"/>
      <c r="Y13" s="595"/>
      <c r="Z13" s="596">
        <v>0.1</v>
      </c>
      <c r="AA13" s="596"/>
      <c r="AB13" s="596"/>
      <c r="AC13" s="596"/>
      <c r="AD13" s="597">
        <v>5154</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277934</v>
      </c>
      <c r="BH13" s="594"/>
      <c r="BI13" s="594"/>
      <c r="BJ13" s="594"/>
      <c r="BK13" s="594"/>
      <c r="BL13" s="594"/>
      <c r="BM13" s="594"/>
      <c r="BN13" s="595"/>
      <c r="BO13" s="596">
        <v>60.4</v>
      </c>
      <c r="BP13" s="596"/>
      <c r="BQ13" s="596"/>
      <c r="BR13" s="596"/>
      <c r="BS13" s="602">
        <v>36464</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627424</v>
      </c>
      <c r="CS13" s="594"/>
      <c r="CT13" s="594"/>
      <c r="CU13" s="594"/>
      <c r="CV13" s="594"/>
      <c r="CW13" s="594"/>
      <c r="CX13" s="594"/>
      <c r="CY13" s="595"/>
      <c r="CZ13" s="596">
        <v>9.5</v>
      </c>
      <c r="DA13" s="596"/>
      <c r="DB13" s="596"/>
      <c r="DC13" s="596"/>
      <c r="DD13" s="602">
        <v>434399</v>
      </c>
      <c r="DE13" s="594"/>
      <c r="DF13" s="594"/>
      <c r="DG13" s="594"/>
      <c r="DH13" s="594"/>
      <c r="DI13" s="594"/>
      <c r="DJ13" s="594"/>
      <c r="DK13" s="594"/>
      <c r="DL13" s="594"/>
      <c r="DM13" s="594"/>
      <c r="DN13" s="594"/>
      <c r="DO13" s="594"/>
      <c r="DP13" s="595"/>
      <c r="DQ13" s="602">
        <v>305330</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14127</v>
      </c>
      <c r="BH14" s="594"/>
      <c r="BI14" s="594"/>
      <c r="BJ14" s="594"/>
      <c r="BK14" s="594"/>
      <c r="BL14" s="594"/>
      <c r="BM14" s="594"/>
      <c r="BN14" s="595"/>
      <c r="BO14" s="596">
        <v>3.1</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205516</v>
      </c>
      <c r="CS14" s="594"/>
      <c r="CT14" s="594"/>
      <c r="CU14" s="594"/>
      <c r="CV14" s="594"/>
      <c r="CW14" s="594"/>
      <c r="CX14" s="594"/>
      <c r="CY14" s="595"/>
      <c r="CZ14" s="596">
        <v>3.1</v>
      </c>
      <c r="DA14" s="596"/>
      <c r="DB14" s="596"/>
      <c r="DC14" s="596"/>
      <c r="DD14" s="602">
        <v>4860</v>
      </c>
      <c r="DE14" s="594"/>
      <c r="DF14" s="594"/>
      <c r="DG14" s="594"/>
      <c r="DH14" s="594"/>
      <c r="DI14" s="594"/>
      <c r="DJ14" s="594"/>
      <c r="DK14" s="594"/>
      <c r="DL14" s="594"/>
      <c r="DM14" s="594"/>
      <c r="DN14" s="594"/>
      <c r="DO14" s="594"/>
      <c r="DP14" s="595"/>
      <c r="DQ14" s="602">
        <v>178454</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1180</v>
      </c>
      <c r="S15" s="594"/>
      <c r="T15" s="594"/>
      <c r="U15" s="594"/>
      <c r="V15" s="594"/>
      <c r="W15" s="594"/>
      <c r="X15" s="594"/>
      <c r="Y15" s="595"/>
      <c r="Z15" s="596">
        <v>0</v>
      </c>
      <c r="AA15" s="596"/>
      <c r="AB15" s="596"/>
      <c r="AC15" s="596"/>
      <c r="AD15" s="597">
        <v>1180</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19258</v>
      </c>
      <c r="BH15" s="594"/>
      <c r="BI15" s="594"/>
      <c r="BJ15" s="594"/>
      <c r="BK15" s="594"/>
      <c r="BL15" s="594"/>
      <c r="BM15" s="594"/>
      <c r="BN15" s="595"/>
      <c r="BO15" s="596">
        <v>4.2</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377611</v>
      </c>
      <c r="CS15" s="594"/>
      <c r="CT15" s="594"/>
      <c r="CU15" s="594"/>
      <c r="CV15" s="594"/>
      <c r="CW15" s="594"/>
      <c r="CX15" s="594"/>
      <c r="CY15" s="595"/>
      <c r="CZ15" s="596">
        <v>5.7</v>
      </c>
      <c r="DA15" s="596"/>
      <c r="DB15" s="596"/>
      <c r="DC15" s="596"/>
      <c r="DD15" s="602">
        <v>4990</v>
      </c>
      <c r="DE15" s="594"/>
      <c r="DF15" s="594"/>
      <c r="DG15" s="594"/>
      <c r="DH15" s="594"/>
      <c r="DI15" s="594"/>
      <c r="DJ15" s="594"/>
      <c r="DK15" s="594"/>
      <c r="DL15" s="594"/>
      <c r="DM15" s="594"/>
      <c r="DN15" s="594"/>
      <c r="DO15" s="594"/>
      <c r="DP15" s="595"/>
      <c r="DQ15" s="602">
        <v>331727</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3727714</v>
      </c>
      <c r="S16" s="594"/>
      <c r="T16" s="594"/>
      <c r="U16" s="594"/>
      <c r="V16" s="594"/>
      <c r="W16" s="594"/>
      <c r="X16" s="594"/>
      <c r="Y16" s="595"/>
      <c r="Z16" s="596">
        <v>54.1</v>
      </c>
      <c r="AA16" s="596"/>
      <c r="AB16" s="596"/>
      <c r="AC16" s="596"/>
      <c r="AD16" s="597">
        <v>3304958</v>
      </c>
      <c r="AE16" s="597"/>
      <c r="AF16" s="597"/>
      <c r="AG16" s="597"/>
      <c r="AH16" s="597"/>
      <c r="AI16" s="597"/>
      <c r="AJ16" s="597"/>
      <c r="AK16" s="597"/>
      <c r="AL16" s="598">
        <v>84.6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405381</v>
      </c>
      <c r="CS16" s="594"/>
      <c r="CT16" s="594"/>
      <c r="CU16" s="594"/>
      <c r="CV16" s="594"/>
      <c r="CW16" s="594"/>
      <c r="CX16" s="594"/>
      <c r="CY16" s="595"/>
      <c r="CZ16" s="596">
        <v>6.2</v>
      </c>
      <c r="DA16" s="596"/>
      <c r="DB16" s="596"/>
      <c r="DC16" s="596"/>
      <c r="DD16" s="602" t="s">
        <v>220</v>
      </c>
      <c r="DE16" s="594"/>
      <c r="DF16" s="594"/>
      <c r="DG16" s="594"/>
      <c r="DH16" s="594"/>
      <c r="DI16" s="594"/>
      <c r="DJ16" s="594"/>
      <c r="DK16" s="594"/>
      <c r="DL16" s="594"/>
      <c r="DM16" s="594"/>
      <c r="DN16" s="594"/>
      <c r="DO16" s="594"/>
      <c r="DP16" s="595"/>
      <c r="DQ16" s="602">
        <v>42245</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3304958</v>
      </c>
      <c r="S17" s="594"/>
      <c r="T17" s="594"/>
      <c r="U17" s="594"/>
      <c r="V17" s="594"/>
      <c r="W17" s="594"/>
      <c r="X17" s="594"/>
      <c r="Y17" s="595"/>
      <c r="Z17" s="596">
        <v>48</v>
      </c>
      <c r="AA17" s="596"/>
      <c r="AB17" s="596"/>
      <c r="AC17" s="596"/>
      <c r="AD17" s="597">
        <v>3304958</v>
      </c>
      <c r="AE17" s="597"/>
      <c r="AF17" s="597"/>
      <c r="AG17" s="597"/>
      <c r="AH17" s="597"/>
      <c r="AI17" s="597"/>
      <c r="AJ17" s="597"/>
      <c r="AK17" s="597"/>
      <c r="AL17" s="598">
        <v>84.6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1377839</v>
      </c>
      <c r="CS17" s="594"/>
      <c r="CT17" s="594"/>
      <c r="CU17" s="594"/>
      <c r="CV17" s="594"/>
      <c r="CW17" s="594"/>
      <c r="CX17" s="594"/>
      <c r="CY17" s="595"/>
      <c r="CZ17" s="596">
        <v>20.9</v>
      </c>
      <c r="DA17" s="596"/>
      <c r="DB17" s="596"/>
      <c r="DC17" s="596"/>
      <c r="DD17" s="602" t="s">
        <v>220</v>
      </c>
      <c r="DE17" s="594"/>
      <c r="DF17" s="594"/>
      <c r="DG17" s="594"/>
      <c r="DH17" s="594"/>
      <c r="DI17" s="594"/>
      <c r="DJ17" s="594"/>
      <c r="DK17" s="594"/>
      <c r="DL17" s="594"/>
      <c r="DM17" s="594"/>
      <c r="DN17" s="594"/>
      <c r="DO17" s="594"/>
      <c r="DP17" s="595"/>
      <c r="DQ17" s="602">
        <v>1310160</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422756</v>
      </c>
      <c r="S18" s="594"/>
      <c r="T18" s="594"/>
      <c r="U18" s="594"/>
      <c r="V18" s="594"/>
      <c r="W18" s="594"/>
      <c r="X18" s="594"/>
      <c r="Y18" s="595"/>
      <c r="Z18" s="596">
        <v>6.1</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659</v>
      </c>
      <c r="BH19" s="594"/>
      <c r="BI19" s="594"/>
      <c r="BJ19" s="594"/>
      <c r="BK19" s="594"/>
      <c r="BL19" s="594"/>
      <c r="BM19" s="594"/>
      <c r="BN19" s="595"/>
      <c r="BO19" s="596">
        <v>0.1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4315688</v>
      </c>
      <c r="S20" s="594"/>
      <c r="T20" s="594"/>
      <c r="U20" s="594"/>
      <c r="V20" s="594"/>
      <c r="W20" s="594"/>
      <c r="X20" s="594"/>
      <c r="Y20" s="595"/>
      <c r="Z20" s="596">
        <v>62.7</v>
      </c>
      <c r="AA20" s="596"/>
      <c r="AB20" s="596"/>
      <c r="AC20" s="596"/>
      <c r="AD20" s="597">
        <v>3892932</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659</v>
      </c>
      <c r="BH20" s="594"/>
      <c r="BI20" s="594"/>
      <c r="BJ20" s="594"/>
      <c r="BK20" s="594"/>
      <c r="BL20" s="594"/>
      <c r="BM20" s="594"/>
      <c r="BN20" s="595"/>
      <c r="BO20" s="596">
        <v>0.1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6582542</v>
      </c>
      <c r="CS20" s="594"/>
      <c r="CT20" s="594"/>
      <c r="CU20" s="594"/>
      <c r="CV20" s="594"/>
      <c r="CW20" s="594"/>
      <c r="CX20" s="594"/>
      <c r="CY20" s="595"/>
      <c r="CZ20" s="596">
        <v>100</v>
      </c>
      <c r="DA20" s="596"/>
      <c r="DB20" s="596"/>
      <c r="DC20" s="596"/>
      <c r="DD20" s="602">
        <v>861183</v>
      </c>
      <c r="DE20" s="594"/>
      <c r="DF20" s="594"/>
      <c r="DG20" s="594"/>
      <c r="DH20" s="594"/>
      <c r="DI20" s="594"/>
      <c r="DJ20" s="594"/>
      <c r="DK20" s="594"/>
      <c r="DL20" s="594"/>
      <c r="DM20" s="594"/>
      <c r="DN20" s="594"/>
      <c r="DO20" s="594"/>
      <c r="DP20" s="595"/>
      <c r="DQ20" s="602">
        <v>4508850</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611</v>
      </c>
      <c r="S21" s="594"/>
      <c r="T21" s="594"/>
      <c r="U21" s="594"/>
      <c r="V21" s="594"/>
      <c r="W21" s="594"/>
      <c r="X21" s="594"/>
      <c r="Y21" s="595"/>
      <c r="Z21" s="596">
        <v>0</v>
      </c>
      <c r="AA21" s="596"/>
      <c r="AB21" s="596"/>
      <c r="AC21" s="596"/>
      <c r="AD21" s="597">
        <v>611</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659</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43278</v>
      </c>
      <c r="S22" s="594"/>
      <c r="T22" s="594"/>
      <c r="U22" s="594"/>
      <c r="V22" s="594"/>
      <c r="W22" s="594"/>
      <c r="X22" s="594"/>
      <c r="Y22" s="595"/>
      <c r="Z22" s="596">
        <v>0.6</v>
      </c>
      <c r="AA22" s="596"/>
      <c r="AB22" s="596"/>
      <c r="AC22" s="596"/>
      <c r="AD22" s="597">
        <v>2747</v>
      </c>
      <c r="AE22" s="597"/>
      <c r="AF22" s="597"/>
      <c r="AG22" s="597"/>
      <c r="AH22" s="597"/>
      <c r="AI22" s="597"/>
      <c r="AJ22" s="597"/>
      <c r="AK22" s="597"/>
      <c r="AL22" s="598">
        <v>0.1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63208</v>
      </c>
      <c r="S23" s="594"/>
      <c r="T23" s="594"/>
      <c r="U23" s="594"/>
      <c r="V23" s="594"/>
      <c r="W23" s="594"/>
      <c r="X23" s="594"/>
      <c r="Y23" s="595"/>
      <c r="Z23" s="596">
        <v>0.9</v>
      </c>
      <c r="AA23" s="596"/>
      <c r="AB23" s="596"/>
      <c r="AC23" s="596"/>
      <c r="AD23" s="597">
        <v>3084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9949</v>
      </c>
      <c r="S24" s="594"/>
      <c r="T24" s="594"/>
      <c r="U24" s="594"/>
      <c r="V24" s="594"/>
      <c r="W24" s="594"/>
      <c r="X24" s="594"/>
      <c r="Y24" s="595"/>
      <c r="Z24" s="596">
        <v>0.1</v>
      </c>
      <c r="AA24" s="596"/>
      <c r="AB24" s="596"/>
      <c r="AC24" s="596"/>
      <c r="AD24" s="597">
        <v>13</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2858509</v>
      </c>
      <c r="CS24" s="583"/>
      <c r="CT24" s="583"/>
      <c r="CU24" s="583"/>
      <c r="CV24" s="583"/>
      <c r="CW24" s="583"/>
      <c r="CX24" s="583"/>
      <c r="CY24" s="584"/>
      <c r="CZ24" s="620">
        <v>43.4</v>
      </c>
      <c r="DA24" s="621"/>
      <c r="DB24" s="621"/>
      <c r="DC24" s="622"/>
      <c r="DD24" s="619">
        <v>2326378</v>
      </c>
      <c r="DE24" s="583"/>
      <c r="DF24" s="583"/>
      <c r="DG24" s="583"/>
      <c r="DH24" s="583"/>
      <c r="DI24" s="583"/>
      <c r="DJ24" s="583"/>
      <c r="DK24" s="584"/>
      <c r="DL24" s="619">
        <v>2298427</v>
      </c>
      <c r="DM24" s="583"/>
      <c r="DN24" s="583"/>
      <c r="DO24" s="583"/>
      <c r="DP24" s="583"/>
      <c r="DQ24" s="583"/>
      <c r="DR24" s="583"/>
      <c r="DS24" s="583"/>
      <c r="DT24" s="583"/>
      <c r="DU24" s="583"/>
      <c r="DV24" s="584"/>
      <c r="DW24" s="587">
        <v>55.9</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744718</v>
      </c>
      <c r="S25" s="594"/>
      <c r="T25" s="594"/>
      <c r="U25" s="594"/>
      <c r="V25" s="594"/>
      <c r="W25" s="594"/>
      <c r="X25" s="594"/>
      <c r="Y25" s="595"/>
      <c r="Z25" s="596">
        <v>10.8</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803436</v>
      </c>
      <c r="CS25" s="623"/>
      <c r="CT25" s="623"/>
      <c r="CU25" s="623"/>
      <c r="CV25" s="623"/>
      <c r="CW25" s="623"/>
      <c r="CX25" s="623"/>
      <c r="CY25" s="624"/>
      <c r="CZ25" s="631">
        <v>12.2</v>
      </c>
      <c r="DA25" s="632"/>
      <c r="DB25" s="632"/>
      <c r="DC25" s="633"/>
      <c r="DD25" s="602">
        <v>762767</v>
      </c>
      <c r="DE25" s="623"/>
      <c r="DF25" s="623"/>
      <c r="DG25" s="623"/>
      <c r="DH25" s="623"/>
      <c r="DI25" s="623"/>
      <c r="DJ25" s="623"/>
      <c r="DK25" s="624"/>
      <c r="DL25" s="602">
        <v>738410</v>
      </c>
      <c r="DM25" s="623"/>
      <c r="DN25" s="623"/>
      <c r="DO25" s="623"/>
      <c r="DP25" s="623"/>
      <c r="DQ25" s="623"/>
      <c r="DR25" s="623"/>
      <c r="DS25" s="623"/>
      <c r="DT25" s="623"/>
      <c r="DU25" s="623"/>
      <c r="DV25" s="624"/>
      <c r="DW25" s="598">
        <v>18</v>
      </c>
      <c r="DX25" s="625"/>
      <c r="DY25" s="625"/>
      <c r="DZ25" s="625"/>
      <c r="EA25" s="625"/>
      <c r="EB25" s="625"/>
      <c r="EC25" s="626"/>
    </row>
    <row r="26" spans="2:133" ht="11.25" customHeight="1" x14ac:dyDescent="0.15">
      <c r="B26" s="627" t="s">
        <v>276</v>
      </c>
      <c r="C26" s="628"/>
      <c r="D26" s="628"/>
      <c r="E26" s="628"/>
      <c r="F26" s="628"/>
      <c r="G26" s="628"/>
      <c r="H26" s="628"/>
      <c r="I26" s="628"/>
      <c r="J26" s="628"/>
      <c r="K26" s="628"/>
      <c r="L26" s="628"/>
      <c r="M26" s="628"/>
      <c r="N26" s="628"/>
      <c r="O26" s="628"/>
      <c r="P26" s="628"/>
      <c r="Q26" s="629"/>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0"/>
      <c r="AR26" s="630"/>
      <c r="AS26" s="630"/>
      <c r="AT26" s="630"/>
      <c r="AU26" s="630"/>
      <c r="AV26" s="630"/>
      <c r="AW26" s="630"/>
      <c r="AX26" s="630"/>
      <c r="AY26" s="630"/>
      <c r="AZ26" s="630"/>
      <c r="BA26" s="630"/>
      <c r="BB26" s="630"/>
      <c r="BC26" s="630"/>
      <c r="BD26" s="630"/>
      <c r="BE26" s="630"/>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489935</v>
      </c>
      <c r="CS26" s="594"/>
      <c r="CT26" s="594"/>
      <c r="CU26" s="594"/>
      <c r="CV26" s="594"/>
      <c r="CW26" s="594"/>
      <c r="CX26" s="594"/>
      <c r="CY26" s="595"/>
      <c r="CZ26" s="631">
        <v>7.4</v>
      </c>
      <c r="DA26" s="632"/>
      <c r="DB26" s="632"/>
      <c r="DC26" s="633"/>
      <c r="DD26" s="602">
        <v>464628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541351</v>
      </c>
      <c r="S27" s="594"/>
      <c r="T27" s="594"/>
      <c r="U27" s="594"/>
      <c r="V27" s="594"/>
      <c r="W27" s="594"/>
      <c r="X27" s="594"/>
      <c r="Y27" s="595"/>
      <c r="Z27" s="596">
        <v>7.9</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460251</v>
      </c>
      <c r="BH27" s="594"/>
      <c r="BI27" s="594"/>
      <c r="BJ27" s="594"/>
      <c r="BK27" s="594"/>
      <c r="BL27" s="594"/>
      <c r="BM27" s="594"/>
      <c r="BN27" s="595"/>
      <c r="BO27" s="596">
        <v>100</v>
      </c>
      <c r="BP27" s="596"/>
      <c r="BQ27" s="596"/>
      <c r="BR27" s="596"/>
      <c r="BS27" s="602">
        <v>37705</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677234</v>
      </c>
      <c r="CS27" s="623"/>
      <c r="CT27" s="623"/>
      <c r="CU27" s="623"/>
      <c r="CV27" s="623"/>
      <c r="CW27" s="623"/>
      <c r="CX27" s="623"/>
      <c r="CY27" s="624"/>
      <c r="CZ27" s="631">
        <v>10.3</v>
      </c>
      <c r="DA27" s="632"/>
      <c r="DB27" s="632"/>
      <c r="DC27" s="633"/>
      <c r="DD27" s="602">
        <v>253451</v>
      </c>
      <c r="DE27" s="623"/>
      <c r="DF27" s="623"/>
      <c r="DG27" s="623"/>
      <c r="DH27" s="623"/>
      <c r="DI27" s="623"/>
      <c r="DJ27" s="623"/>
      <c r="DK27" s="624"/>
      <c r="DL27" s="602">
        <v>249857</v>
      </c>
      <c r="DM27" s="623"/>
      <c r="DN27" s="623"/>
      <c r="DO27" s="623"/>
      <c r="DP27" s="623"/>
      <c r="DQ27" s="623"/>
      <c r="DR27" s="623"/>
      <c r="DS27" s="623"/>
      <c r="DT27" s="623"/>
      <c r="DU27" s="623"/>
      <c r="DV27" s="624"/>
      <c r="DW27" s="598">
        <v>6.1</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27469</v>
      </c>
      <c r="S28" s="594"/>
      <c r="T28" s="594"/>
      <c r="U28" s="594"/>
      <c r="V28" s="594"/>
      <c r="W28" s="594"/>
      <c r="X28" s="594"/>
      <c r="Y28" s="595"/>
      <c r="Z28" s="596">
        <v>0.4</v>
      </c>
      <c r="AA28" s="596"/>
      <c r="AB28" s="596"/>
      <c r="AC28" s="596"/>
      <c r="AD28" s="597">
        <v>2616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1377839</v>
      </c>
      <c r="CS28" s="594"/>
      <c r="CT28" s="594"/>
      <c r="CU28" s="594"/>
      <c r="CV28" s="594"/>
      <c r="CW28" s="594"/>
      <c r="CX28" s="594"/>
      <c r="CY28" s="595"/>
      <c r="CZ28" s="631">
        <v>20.9</v>
      </c>
      <c r="DA28" s="632"/>
      <c r="DB28" s="632"/>
      <c r="DC28" s="633"/>
      <c r="DD28" s="602">
        <v>1310160</v>
      </c>
      <c r="DE28" s="594"/>
      <c r="DF28" s="594"/>
      <c r="DG28" s="594"/>
      <c r="DH28" s="594"/>
      <c r="DI28" s="594"/>
      <c r="DJ28" s="594"/>
      <c r="DK28" s="595"/>
      <c r="DL28" s="602">
        <v>1310160</v>
      </c>
      <c r="DM28" s="594"/>
      <c r="DN28" s="594"/>
      <c r="DO28" s="594"/>
      <c r="DP28" s="594"/>
      <c r="DQ28" s="594"/>
      <c r="DR28" s="594"/>
      <c r="DS28" s="594"/>
      <c r="DT28" s="594"/>
      <c r="DU28" s="594"/>
      <c r="DV28" s="595"/>
      <c r="DW28" s="598">
        <v>31.9</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925</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48" t="s">
        <v>287</v>
      </c>
      <c r="CE29" s="649"/>
      <c r="CF29" s="607" t="s">
        <v>288</v>
      </c>
      <c r="CG29" s="608"/>
      <c r="CH29" s="608"/>
      <c r="CI29" s="608"/>
      <c r="CJ29" s="608"/>
      <c r="CK29" s="608"/>
      <c r="CL29" s="608"/>
      <c r="CM29" s="608"/>
      <c r="CN29" s="608"/>
      <c r="CO29" s="608"/>
      <c r="CP29" s="608"/>
      <c r="CQ29" s="609"/>
      <c r="CR29" s="593">
        <v>1377809</v>
      </c>
      <c r="CS29" s="623"/>
      <c r="CT29" s="623"/>
      <c r="CU29" s="623"/>
      <c r="CV29" s="623"/>
      <c r="CW29" s="623"/>
      <c r="CX29" s="623"/>
      <c r="CY29" s="624"/>
      <c r="CZ29" s="631">
        <v>20.9</v>
      </c>
      <c r="DA29" s="632"/>
      <c r="DB29" s="632"/>
      <c r="DC29" s="633"/>
      <c r="DD29" s="602">
        <v>1310130</v>
      </c>
      <c r="DE29" s="623"/>
      <c r="DF29" s="623"/>
      <c r="DG29" s="623"/>
      <c r="DH29" s="623"/>
      <c r="DI29" s="623"/>
      <c r="DJ29" s="623"/>
      <c r="DK29" s="624"/>
      <c r="DL29" s="602">
        <v>1310130</v>
      </c>
      <c r="DM29" s="623"/>
      <c r="DN29" s="623"/>
      <c r="DO29" s="623"/>
      <c r="DP29" s="623"/>
      <c r="DQ29" s="623"/>
      <c r="DR29" s="623"/>
      <c r="DS29" s="623"/>
      <c r="DT29" s="623"/>
      <c r="DU29" s="623"/>
      <c r="DV29" s="624"/>
      <c r="DW29" s="598">
        <v>31.9</v>
      </c>
      <c r="DX29" s="625"/>
      <c r="DY29" s="625"/>
      <c r="DZ29" s="625"/>
      <c r="EA29" s="625"/>
      <c r="EB29" s="625"/>
      <c r="EC29" s="626"/>
    </row>
    <row r="30" spans="2:133" ht="11.25" customHeight="1" x14ac:dyDescent="0.15">
      <c r="B30" s="590" t="s">
        <v>289</v>
      </c>
      <c r="C30" s="591"/>
      <c r="D30" s="591"/>
      <c r="E30" s="591"/>
      <c r="F30" s="591"/>
      <c r="G30" s="591"/>
      <c r="H30" s="591"/>
      <c r="I30" s="591"/>
      <c r="J30" s="591"/>
      <c r="K30" s="591"/>
      <c r="L30" s="591"/>
      <c r="M30" s="591"/>
      <c r="N30" s="591"/>
      <c r="O30" s="591"/>
      <c r="P30" s="591"/>
      <c r="Q30" s="592"/>
      <c r="R30" s="593">
        <v>61508</v>
      </c>
      <c r="S30" s="594"/>
      <c r="T30" s="594"/>
      <c r="U30" s="594"/>
      <c r="V30" s="594"/>
      <c r="W30" s="594"/>
      <c r="X30" s="594"/>
      <c r="Y30" s="595"/>
      <c r="Z30" s="596">
        <v>0.9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7">
        <v>98.7</v>
      </c>
      <c r="BH30" s="658"/>
      <c r="BI30" s="658"/>
      <c r="BJ30" s="658"/>
      <c r="BK30" s="658"/>
      <c r="BL30" s="658"/>
      <c r="BM30" s="588">
        <v>94.7</v>
      </c>
      <c r="BN30" s="658"/>
      <c r="BO30" s="658"/>
      <c r="BP30" s="658"/>
      <c r="BQ30" s="659"/>
      <c r="BR30" s="657">
        <v>98.3</v>
      </c>
      <c r="BS30" s="658"/>
      <c r="BT30" s="658"/>
      <c r="BU30" s="658"/>
      <c r="BV30" s="658"/>
      <c r="BW30" s="658"/>
      <c r="BX30" s="588">
        <v>94.1</v>
      </c>
      <c r="BY30" s="658"/>
      <c r="BZ30" s="658"/>
      <c r="CA30" s="658"/>
      <c r="CB30" s="659"/>
      <c r="CD30" s="650"/>
      <c r="CE30" s="651"/>
      <c r="CF30" s="607" t="s">
        <v>292</v>
      </c>
      <c r="CG30" s="608"/>
      <c r="CH30" s="608"/>
      <c r="CI30" s="608"/>
      <c r="CJ30" s="608"/>
      <c r="CK30" s="608"/>
      <c r="CL30" s="608"/>
      <c r="CM30" s="608"/>
      <c r="CN30" s="608"/>
      <c r="CO30" s="608"/>
      <c r="CP30" s="608"/>
      <c r="CQ30" s="609"/>
      <c r="CR30" s="593">
        <v>1248130</v>
      </c>
      <c r="CS30" s="594"/>
      <c r="CT30" s="594"/>
      <c r="CU30" s="594"/>
      <c r="CV30" s="594"/>
      <c r="CW30" s="594"/>
      <c r="CX30" s="594"/>
      <c r="CY30" s="595"/>
      <c r="CZ30" s="631">
        <v>19</v>
      </c>
      <c r="DA30" s="632"/>
      <c r="DB30" s="632"/>
      <c r="DC30" s="633"/>
      <c r="DD30" s="602">
        <v>1187405</v>
      </c>
      <c r="DE30" s="594"/>
      <c r="DF30" s="594"/>
      <c r="DG30" s="594"/>
      <c r="DH30" s="594"/>
      <c r="DI30" s="594"/>
      <c r="DJ30" s="594"/>
      <c r="DK30" s="595"/>
      <c r="DL30" s="602">
        <v>1187405</v>
      </c>
      <c r="DM30" s="594"/>
      <c r="DN30" s="594"/>
      <c r="DO30" s="594"/>
      <c r="DP30" s="594"/>
      <c r="DQ30" s="594"/>
      <c r="DR30" s="594"/>
      <c r="DS30" s="594"/>
      <c r="DT30" s="594"/>
      <c r="DU30" s="594"/>
      <c r="DV30" s="595"/>
      <c r="DW30" s="598">
        <v>28.9</v>
      </c>
      <c r="DX30" s="625"/>
      <c r="DY30" s="625"/>
      <c r="DZ30" s="625"/>
      <c r="EA30" s="625"/>
      <c r="EB30" s="625"/>
      <c r="EC30" s="626"/>
    </row>
    <row r="31" spans="2:133" ht="11.25" customHeight="1" x14ac:dyDescent="0.15">
      <c r="B31" s="590" t="s">
        <v>293</v>
      </c>
      <c r="C31" s="591"/>
      <c r="D31" s="591"/>
      <c r="E31" s="591"/>
      <c r="F31" s="591"/>
      <c r="G31" s="591"/>
      <c r="H31" s="591"/>
      <c r="I31" s="591"/>
      <c r="J31" s="591"/>
      <c r="K31" s="591"/>
      <c r="L31" s="591"/>
      <c r="M31" s="591"/>
      <c r="N31" s="591"/>
      <c r="O31" s="591"/>
      <c r="P31" s="591"/>
      <c r="Q31" s="592"/>
      <c r="R31" s="593">
        <v>140907</v>
      </c>
      <c r="S31" s="594"/>
      <c r="T31" s="594"/>
      <c r="U31" s="594"/>
      <c r="V31" s="594"/>
      <c r="W31" s="594"/>
      <c r="X31" s="594"/>
      <c r="Y31" s="595"/>
      <c r="Z31" s="596">
        <v>2</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54">
        <v>99.2</v>
      </c>
      <c r="BH31" s="623"/>
      <c r="BI31" s="623"/>
      <c r="BJ31" s="623"/>
      <c r="BK31" s="623"/>
      <c r="BL31" s="623"/>
      <c r="BM31" s="599">
        <v>96</v>
      </c>
      <c r="BN31" s="655"/>
      <c r="BO31" s="655"/>
      <c r="BP31" s="655"/>
      <c r="BQ31" s="656"/>
      <c r="BR31" s="654">
        <v>97.6</v>
      </c>
      <c r="BS31" s="623"/>
      <c r="BT31" s="623"/>
      <c r="BU31" s="623"/>
      <c r="BV31" s="623"/>
      <c r="BW31" s="623"/>
      <c r="BX31" s="599">
        <v>94</v>
      </c>
      <c r="BY31" s="655"/>
      <c r="BZ31" s="655"/>
      <c r="CA31" s="655"/>
      <c r="CB31" s="656"/>
      <c r="CD31" s="650"/>
      <c r="CE31" s="651"/>
      <c r="CF31" s="607" t="s">
        <v>296</v>
      </c>
      <c r="CG31" s="608"/>
      <c r="CH31" s="608"/>
      <c r="CI31" s="608"/>
      <c r="CJ31" s="608"/>
      <c r="CK31" s="608"/>
      <c r="CL31" s="608"/>
      <c r="CM31" s="608"/>
      <c r="CN31" s="608"/>
      <c r="CO31" s="608"/>
      <c r="CP31" s="608"/>
      <c r="CQ31" s="609"/>
      <c r="CR31" s="593">
        <v>129679</v>
      </c>
      <c r="CS31" s="623"/>
      <c r="CT31" s="623"/>
      <c r="CU31" s="623"/>
      <c r="CV31" s="623"/>
      <c r="CW31" s="623"/>
      <c r="CX31" s="623"/>
      <c r="CY31" s="624"/>
      <c r="CZ31" s="631">
        <v>2</v>
      </c>
      <c r="DA31" s="632"/>
      <c r="DB31" s="632"/>
      <c r="DC31" s="633"/>
      <c r="DD31" s="602">
        <v>122725</v>
      </c>
      <c r="DE31" s="623"/>
      <c r="DF31" s="623"/>
      <c r="DG31" s="623"/>
      <c r="DH31" s="623"/>
      <c r="DI31" s="623"/>
      <c r="DJ31" s="623"/>
      <c r="DK31" s="624"/>
      <c r="DL31" s="602">
        <v>122725</v>
      </c>
      <c r="DM31" s="623"/>
      <c r="DN31" s="623"/>
      <c r="DO31" s="623"/>
      <c r="DP31" s="623"/>
      <c r="DQ31" s="623"/>
      <c r="DR31" s="623"/>
      <c r="DS31" s="623"/>
      <c r="DT31" s="623"/>
      <c r="DU31" s="623"/>
      <c r="DV31" s="624"/>
      <c r="DW31" s="598">
        <v>3</v>
      </c>
      <c r="DX31" s="625"/>
      <c r="DY31" s="625"/>
      <c r="DZ31" s="625"/>
      <c r="EA31" s="625"/>
      <c r="EB31" s="625"/>
      <c r="EC31" s="626"/>
    </row>
    <row r="32" spans="2:133" ht="11.25" customHeight="1" x14ac:dyDescent="0.15">
      <c r="B32" s="590" t="s">
        <v>297</v>
      </c>
      <c r="C32" s="591"/>
      <c r="D32" s="591"/>
      <c r="E32" s="591"/>
      <c r="F32" s="591"/>
      <c r="G32" s="591"/>
      <c r="H32" s="591"/>
      <c r="I32" s="591"/>
      <c r="J32" s="591"/>
      <c r="K32" s="591"/>
      <c r="L32" s="591"/>
      <c r="M32" s="591"/>
      <c r="N32" s="591"/>
      <c r="O32" s="591"/>
      <c r="P32" s="591"/>
      <c r="Q32" s="592"/>
      <c r="R32" s="593">
        <v>109218</v>
      </c>
      <c r="S32" s="594"/>
      <c r="T32" s="594"/>
      <c r="U32" s="594"/>
      <c r="V32" s="594"/>
      <c r="W32" s="594"/>
      <c r="X32" s="594"/>
      <c r="Y32" s="595"/>
      <c r="Z32" s="596">
        <v>1.6</v>
      </c>
      <c r="AA32" s="596"/>
      <c r="AB32" s="596"/>
      <c r="AC32" s="596"/>
      <c r="AD32" s="597">
        <v>4445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98.3</v>
      </c>
      <c r="BH32" s="661"/>
      <c r="BI32" s="661"/>
      <c r="BJ32" s="661"/>
      <c r="BK32" s="661"/>
      <c r="BL32" s="661"/>
      <c r="BM32" s="662">
        <v>93.7</v>
      </c>
      <c r="BN32" s="661"/>
      <c r="BO32" s="661"/>
      <c r="BP32" s="661"/>
      <c r="BQ32" s="663"/>
      <c r="BR32" s="660">
        <v>98.5</v>
      </c>
      <c r="BS32" s="661"/>
      <c r="BT32" s="661"/>
      <c r="BU32" s="661"/>
      <c r="BV32" s="661"/>
      <c r="BW32" s="661"/>
      <c r="BX32" s="662">
        <v>93.7</v>
      </c>
      <c r="BY32" s="661"/>
      <c r="BZ32" s="661"/>
      <c r="CA32" s="661"/>
      <c r="CB32" s="663"/>
      <c r="CD32" s="652"/>
      <c r="CE32" s="653"/>
      <c r="CF32" s="607" t="s">
        <v>299</v>
      </c>
      <c r="CG32" s="608"/>
      <c r="CH32" s="608"/>
      <c r="CI32" s="608"/>
      <c r="CJ32" s="608"/>
      <c r="CK32" s="608"/>
      <c r="CL32" s="608"/>
      <c r="CM32" s="608"/>
      <c r="CN32" s="608"/>
      <c r="CO32" s="608"/>
      <c r="CP32" s="608"/>
      <c r="CQ32" s="609"/>
      <c r="CR32" s="593">
        <v>30</v>
      </c>
      <c r="CS32" s="594"/>
      <c r="CT32" s="594"/>
      <c r="CU32" s="594"/>
      <c r="CV32" s="594"/>
      <c r="CW32" s="594"/>
      <c r="CX32" s="594"/>
      <c r="CY32" s="595"/>
      <c r="CZ32" s="631">
        <v>0</v>
      </c>
      <c r="DA32" s="632"/>
      <c r="DB32" s="632"/>
      <c r="DC32" s="633"/>
      <c r="DD32" s="602">
        <v>30</v>
      </c>
      <c r="DE32" s="594"/>
      <c r="DF32" s="594"/>
      <c r="DG32" s="594"/>
      <c r="DH32" s="594"/>
      <c r="DI32" s="594"/>
      <c r="DJ32" s="594"/>
      <c r="DK32" s="595"/>
      <c r="DL32" s="602">
        <v>30</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300</v>
      </c>
      <c r="C33" s="591"/>
      <c r="D33" s="591"/>
      <c r="E33" s="591"/>
      <c r="F33" s="591"/>
      <c r="G33" s="591"/>
      <c r="H33" s="591"/>
      <c r="I33" s="591"/>
      <c r="J33" s="591"/>
      <c r="K33" s="591"/>
      <c r="L33" s="591"/>
      <c r="M33" s="591"/>
      <c r="N33" s="591"/>
      <c r="O33" s="591"/>
      <c r="P33" s="591"/>
      <c r="Q33" s="592"/>
      <c r="R33" s="593">
        <v>826100</v>
      </c>
      <c r="S33" s="594"/>
      <c r="T33" s="594"/>
      <c r="U33" s="594"/>
      <c r="V33" s="594"/>
      <c r="W33" s="594"/>
      <c r="X33" s="594"/>
      <c r="Y33" s="595"/>
      <c r="Z33" s="596">
        <v>12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2457469</v>
      </c>
      <c r="CS33" s="623"/>
      <c r="CT33" s="623"/>
      <c r="CU33" s="623"/>
      <c r="CV33" s="623"/>
      <c r="CW33" s="623"/>
      <c r="CX33" s="623"/>
      <c r="CY33" s="624"/>
      <c r="CZ33" s="631">
        <v>37.299999999999997</v>
      </c>
      <c r="DA33" s="632"/>
      <c r="DB33" s="632"/>
      <c r="DC33" s="633"/>
      <c r="DD33" s="602">
        <v>1956992</v>
      </c>
      <c r="DE33" s="623"/>
      <c r="DF33" s="623"/>
      <c r="DG33" s="623"/>
      <c r="DH33" s="623"/>
      <c r="DI33" s="623"/>
      <c r="DJ33" s="623"/>
      <c r="DK33" s="624"/>
      <c r="DL33" s="602">
        <v>1392053</v>
      </c>
      <c r="DM33" s="623"/>
      <c r="DN33" s="623"/>
      <c r="DO33" s="623"/>
      <c r="DP33" s="623"/>
      <c r="DQ33" s="623"/>
      <c r="DR33" s="623"/>
      <c r="DS33" s="623"/>
      <c r="DT33" s="623"/>
      <c r="DU33" s="623"/>
      <c r="DV33" s="624"/>
      <c r="DW33" s="598">
        <v>33.9</v>
      </c>
      <c r="DX33" s="625"/>
      <c r="DY33" s="625"/>
      <c r="DZ33" s="625"/>
      <c r="EA33" s="625"/>
      <c r="EB33" s="625"/>
      <c r="EC33" s="626"/>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888196</v>
      </c>
      <c r="CS34" s="594"/>
      <c r="CT34" s="594"/>
      <c r="CU34" s="594"/>
      <c r="CV34" s="594"/>
      <c r="CW34" s="594"/>
      <c r="CX34" s="594"/>
      <c r="CY34" s="595"/>
      <c r="CZ34" s="631">
        <v>13.5</v>
      </c>
      <c r="DA34" s="632"/>
      <c r="DB34" s="632"/>
      <c r="DC34" s="633"/>
      <c r="DD34" s="602">
        <v>634979</v>
      </c>
      <c r="DE34" s="594"/>
      <c r="DF34" s="594"/>
      <c r="DG34" s="594"/>
      <c r="DH34" s="594"/>
      <c r="DI34" s="594"/>
      <c r="DJ34" s="594"/>
      <c r="DK34" s="595"/>
      <c r="DL34" s="602">
        <v>449007</v>
      </c>
      <c r="DM34" s="594"/>
      <c r="DN34" s="594"/>
      <c r="DO34" s="594"/>
      <c r="DP34" s="594"/>
      <c r="DQ34" s="594"/>
      <c r="DR34" s="594"/>
      <c r="DS34" s="594"/>
      <c r="DT34" s="594"/>
      <c r="DU34" s="594"/>
      <c r="DV34" s="595"/>
      <c r="DW34" s="598">
        <v>10.9</v>
      </c>
      <c r="DX34" s="625"/>
      <c r="DY34" s="625"/>
      <c r="DZ34" s="625"/>
      <c r="EA34" s="625"/>
      <c r="EB34" s="625"/>
      <c r="EC34" s="626"/>
    </row>
    <row r="35" spans="2:133" ht="11.25" customHeight="1" x14ac:dyDescent="0.15">
      <c r="B35" s="590" t="s">
        <v>306</v>
      </c>
      <c r="C35" s="591"/>
      <c r="D35" s="591"/>
      <c r="E35" s="591"/>
      <c r="F35" s="591"/>
      <c r="G35" s="591"/>
      <c r="H35" s="591"/>
      <c r="I35" s="591"/>
      <c r="J35" s="591"/>
      <c r="K35" s="591"/>
      <c r="L35" s="591"/>
      <c r="M35" s="591"/>
      <c r="N35" s="591"/>
      <c r="O35" s="591"/>
      <c r="P35" s="591"/>
      <c r="Q35" s="592"/>
      <c r="R35" s="593">
        <v>202500</v>
      </c>
      <c r="S35" s="594"/>
      <c r="T35" s="594"/>
      <c r="U35" s="594"/>
      <c r="V35" s="594"/>
      <c r="W35" s="594"/>
      <c r="X35" s="594"/>
      <c r="Y35" s="595"/>
      <c r="Z35" s="596">
        <v>2.9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619857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192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96207</v>
      </c>
      <c r="CS35" s="623"/>
      <c r="CT35" s="623"/>
      <c r="CU35" s="623"/>
      <c r="CV35" s="623"/>
      <c r="CW35" s="623"/>
      <c r="CX35" s="623"/>
      <c r="CY35" s="624"/>
      <c r="CZ35" s="631">
        <v>1.5</v>
      </c>
      <c r="DA35" s="632"/>
      <c r="DB35" s="632"/>
      <c r="DC35" s="633"/>
      <c r="DD35" s="602">
        <v>90411</v>
      </c>
      <c r="DE35" s="623"/>
      <c r="DF35" s="623"/>
      <c r="DG35" s="623"/>
      <c r="DH35" s="623"/>
      <c r="DI35" s="623"/>
      <c r="DJ35" s="623"/>
      <c r="DK35" s="624"/>
      <c r="DL35" s="602">
        <v>85460</v>
      </c>
      <c r="DM35" s="623"/>
      <c r="DN35" s="623"/>
      <c r="DO35" s="623"/>
      <c r="DP35" s="623"/>
      <c r="DQ35" s="623"/>
      <c r="DR35" s="623"/>
      <c r="DS35" s="623"/>
      <c r="DT35" s="623"/>
      <c r="DU35" s="623"/>
      <c r="DV35" s="624"/>
      <c r="DW35" s="598">
        <v>2.1</v>
      </c>
      <c r="DX35" s="625"/>
      <c r="DY35" s="625"/>
      <c r="DZ35" s="625"/>
      <c r="EA35" s="625"/>
      <c r="EB35" s="625"/>
      <c r="EC35" s="626"/>
    </row>
    <row r="36" spans="2:133" ht="11.25" customHeight="1" x14ac:dyDescent="0.15">
      <c r="B36" s="636" t="s">
        <v>310</v>
      </c>
      <c r="C36" s="637"/>
      <c r="D36" s="637"/>
      <c r="E36" s="637"/>
      <c r="F36" s="637"/>
      <c r="G36" s="637"/>
      <c r="H36" s="637"/>
      <c r="I36" s="637"/>
      <c r="J36" s="637"/>
      <c r="K36" s="637"/>
      <c r="L36" s="637"/>
      <c r="M36" s="637"/>
      <c r="N36" s="637"/>
      <c r="O36" s="637"/>
      <c r="P36" s="637"/>
      <c r="Q36" s="638"/>
      <c r="R36" s="665">
        <v>6884930</v>
      </c>
      <c r="S36" s="666"/>
      <c r="T36" s="666"/>
      <c r="U36" s="666"/>
      <c r="V36" s="666"/>
      <c r="W36" s="666"/>
      <c r="X36" s="666"/>
      <c r="Y36" s="667"/>
      <c r="Z36" s="668">
        <v>100</v>
      </c>
      <c r="AA36" s="668"/>
      <c r="AB36" s="668"/>
      <c r="AC36" s="668"/>
      <c r="AD36" s="669">
        <v>3906448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178360</v>
      </c>
      <c r="BA36" s="594"/>
      <c r="BB36" s="594"/>
      <c r="BC36" s="594"/>
      <c r="BD36" s="623"/>
      <c r="BE36" s="623"/>
      <c r="BF36" s="656"/>
      <c r="BG36" s="607" t="s">
        <v>312</v>
      </c>
      <c r="BH36" s="608"/>
      <c r="BI36" s="608"/>
      <c r="BJ36" s="608"/>
      <c r="BK36" s="608"/>
      <c r="BL36" s="608"/>
      <c r="BM36" s="608"/>
      <c r="BN36" s="608"/>
      <c r="BO36" s="608"/>
      <c r="BP36" s="608"/>
      <c r="BQ36" s="608"/>
      <c r="BR36" s="608"/>
      <c r="BS36" s="608"/>
      <c r="BT36" s="608"/>
      <c r="BU36" s="609"/>
      <c r="BV36" s="593">
        <v>-8595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768401</v>
      </c>
      <c r="CS36" s="594"/>
      <c r="CT36" s="594"/>
      <c r="CU36" s="594"/>
      <c r="CV36" s="594"/>
      <c r="CW36" s="594"/>
      <c r="CX36" s="594"/>
      <c r="CY36" s="595"/>
      <c r="CZ36" s="631">
        <v>11.7</v>
      </c>
      <c r="DA36" s="632"/>
      <c r="DB36" s="632"/>
      <c r="DC36" s="633"/>
      <c r="DD36" s="602">
        <v>572709</v>
      </c>
      <c r="DE36" s="594"/>
      <c r="DF36" s="594"/>
      <c r="DG36" s="594"/>
      <c r="DH36" s="594"/>
      <c r="DI36" s="594"/>
      <c r="DJ36" s="594"/>
      <c r="DK36" s="595"/>
      <c r="DL36" s="602">
        <v>387109</v>
      </c>
      <c r="DM36" s="594"/>
      <c r="DN36" s="594"/>
      <c r="DO36" s="594"/>
      <c r="DP36" s="594"/>
      <c r="DQ36" s="594"/>
      <c r="DR36" s="594"/>
      <c r="DS36" s="594"/>
      <c r="DT36" s="594"/>
      <c r="DU36" s="594"/>
      <c r="DV36" s="595"/>
      <c r="DW36" s="598">
        <v>9.4</v>
      </c>
      <c r="DX36" s="625"/>
      <c r="DY36" s="625"/>
      <c r="DZ36" s="625"/>
      <c r="EA36" s="625"/>
      <c r="EB36" s="625"/>
      <c r="EC36" s="626"/>
    </row>
    <row r="37" spans="2:133" ht="11.25" customHeight="1" x14ac:dyDescent="0.15">
      <c r="AQ37" s="672" t="s">
        <v>314</v>
      </c>
      <c r="AR37" s="673"/>
      <c r="AS37" s="673"/>
      <c r="AT37" s="673"/>
      <c r="AU37" s="673"/>
      <c r="AV37" s="673"/>
      <c r="AW37" s="673"/>
      <c r="AX37" s="673"/>
      <c r="AY37" s="674"/>
      <c r="AZ37" s="593">
        <v>59257</v>
      </c>
      <c r="BA37" s="594"/>
      <c r="BB37" s="594"/>
      <c r="BC37" s="594"/>
      <c r="BD37" s="623"/>
      <c r="BE37" s="623"/>
      <c r="BF37" s="656"/>
      <c r="BG37" s="607" t="s">
        <v>315</v>
      </c>
      <c r="BH37" s="608"/>
      <c r="BI37" s="608"/>
      <c r="BJ37" s="608"/>
      <c r="BK37" s="608"/>
      <c r="BL37" s="608"/>
      <c r="BM37" s="608"/>
      <c r="BN37" s="608"/>
      <c r="BO37" s="608"/>
      <c r="BP37" s="608"/>
      <c r="BQ37" s="608"/>
      <c r="BR37" s="608"/>
      <c r="BS37" s="608"/>
      <c r="BT37" s="608"/>
      <c r="BU37" s="609"/>
      <c r="BV37" s="593">
        <v>799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365373</v>
      </c>
      <c r="CS37" s="623"/>
      <c r="CT37" s="623"/>
      <c r="CU37" s="623"/>
      <c r="CV37" s="623"/>
      <c r="CW37" s="623"/>
      <c r="CX37" s="623"/>
      <c r="CY37" s="624"/>
      <c r="CZ37" s="631">
        <v>5.6</v>
      </c>
      <c r="DA37" s="632"/>
      <c r="DB37" s="632"/>
      <c r="DC37" s="633"/>
      <c r="DD37" s="602">
        <v>331710</v>
      </c>
      <c r="DE37" s="623"/>
      <c r="DF37" s="623"/>
      <c r="DG37" s="623"/>
      <c r="DH37" s="623"/>
      <c r="DI37" s="623"/>
      <c r="DJ37" s="623"/>
      <c r="DK37" s="624"/>
      <c r="DL37" s="602">
        <v>291625</v>
      </c>
      <c r="DM37" s="623"/>
      <c r="DN37" s="623"/>
      <c r="DO37" s="623"/>
      <c r="DP37" s="623"/>
      <c r="DQ37" s="623"/>
      <c r="DR37" s="623"/>
      <c r="DS37" s="623"/>
      <c r="DT37" s="623"/>
      <c r="DU37" s="623"/>
      <c r="DV37" s="624"/>
      <c r="DW37" s="598">
        <v>7.1</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v>26179</v>
      </c>
      <c r="BA38" s="594"/>
      <c r="BB38" s="594"/>
      <c r="BC38" s="594"/>
      <c r="BD38" s="623"/>
      <c r="BE38" s="623"/>
      <c r="BF38" s="656"/>
      <c r="BG38" s="607" t="s">
        <v>318</v>
      </c>
      <c r="BH38" s="608"/>
      <c r="BI38" s="608"/>
      <c r="BJ38" s="608"/>
      <c r="BK38" s="608"/>
      <c r="BL38" s="608"/>
      <c r="BM38" s="608"/>
      <c r="BN38" s="608"/>
      <c r="BO38" s="608"/>
      <c r="BP38" s="608"/>
      <c r="BQ38" s="608"/>
      <c r="BR38" s="608"/>
      <c r="BS38" s="608"/>
      <c r="BT38" s="608"/>
      <c r="BU38" s="609"/>
      <c r="BV38" s="593">
        <v>1222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593678</v>
      </c>
      <c r="CS38" s="594"/>
      <c r="CT38" s="594"/>
      <c r="CU38" s="594"/>
      <c r="CV38" s="594"/>
      <c r="CW38" s="594"/>
      <c r="CX38" s="594"/>
      <c r="CY38" s="595"/>
      <c r="CZ38" s="631">
        <v>9</v>
      </c>
      <c r="DA38" s="632"/>
      <c r="DB38" s="632"/>
      <c r="DC38" s="633"/>
      <c r="DD38" s="602">
        <v>553893</v>
      </c>
      <c r="DE38" s="594"/>
      <c r="DF38" s="594"/>
      <c r="DG38" s="594"/>
      <c r="DH38" s="594"/>
      <c r="DI38" s="594"/>
      <c r="DJ38" s="594"/>
      <c r="DK38" s="595"/>
      <c r="DL38" s="602">
        <v>470477</v>
      </c>
      <c r="DM38" s="594"/>
      <c r="DN38" s="594"/>
      <c r="DO38" s="594"/>
      <c r="DP38" s="594"/>
      <c r="DQ38" s="594"/>
      <c r="DR38" s="594"/>
      <c r="DS38" s="594"/>
      <c r="DT38" s="594"/>
      <c r="DU38" s="594"/>
      <c r="DV38" s="595"/>
      <c r="DW38" s="598">
        <v>11.5</v>
      </c>
      <c r="DX38" s="625"/>
      <c r="DY38" s="625"/>
      <c r="DZ38" s="625"/>
      <c r="EA38" s="625"/>
      <c r="EB38" s="625"/>
      <c r="EC38" s="626"/>
    </row>
    <row r="39" spans="2:133" ht="11.25" customHeight="1" x14ac:dyDescent="0.15">
      <c r="AQ39" s="672" t="s">
        <v>320</v>
      </c>
      <c r="AR39" s="673"/>
      <c r="AS39" s="673"/>
      <c r="AT39" s="673"/>
      <c r="AU39" s="673"/>
      <c r="AV39" s="673"/>
      <c r="AW39" s="673"/>
      <c r="AX39" s="673"/>
      <c r="AY39" s="674"/>
      <c r="AZ39" s="593" t="s">
        <v>321</v>
      </c>
      <c r="BA39" s="594"/>
      <c r="BB39" s="594"/>
      <c r="BC39" s="594"/>
      <c r="BD39" s="623"/>
      <c r="BE39" s="623"/>
      <c r="BF39" s="656"/>
      <c r="BG39" s="675" t="s">
        <v>322</v>
      </c>
      <c r="BH39" s="676"/>
      <c r="BI39" s="676"/>
      <c r="BJ39" s="676"/>
      <c r="BK39" s="676"/>
      <c r="BL39" s="187"/>
      <c r="BM39" s="608" t="s">
        <v>323</v>
      </c>
      <c r="BN39" s="608"/>
      <c r="BO39" s="608"/>
      <c r="BP39" s="608"/>
      <c r="BQ39" s="608"/>
      <c r="BR39" s="608"/>
      <c r="BS39" s="608"/>
      <c r="BT39" s="608"/>
      <c r="BU39" s="609"/>
      <c r="BV39" s="593">
        <v>79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110967</v>
      </c>
      <c r="CS39" s="623"/>
      <c r="CT39" s="623"/>
      <c r="CU39" s="623"/>
      <c r="CV39" s="623"/>
      <c r="CW39" s="623"/>
      <c r="CX39" s="623"/>
      <c r="CY39" s="624"/>
      <c r="CZ39" s="631">
        <v>1.7</v>
      </c>
      <c r="DA39" s="632"/>
      <c r="DB39" s="632"/>
      <c r="DC39" s="633"/>
      <c r="DD39" s="602">
        <v>105000</v>
      </c>
      <c r="DE39" s="623"/>
      <c r="DF39" s="623"/>
      <c r="DG39" s="623"/>
      <c r="DH39" s="623"/>
      <c r="DI39" s="623"/>
      <c r="DJ39" s="623"/>
      <c r="DK39" s="624"/>
      <c r="DL39" s="602" t="s">
        <v>321</v>
      </c>
      <c r="DM39" s="623"/>
      <c r="DN39" s="623"/>
      <c r="DO39" s="623"/>
      <c r="DP39" s="623"/>
      <c r="DQ39" s="623"/>
      <c r="DR39" s="623"/>
      <c r="DS39" s="623"/>
      <c r="DT39" s="623"/>
      <c r="DU39" s="623"/>
      <c r="DV39" s="624"/>
      <c r="DW39" s="598" t="s">
        <v>321</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82104</v>
      </c>
      <c r="BA40" s="594"/>
      <c r="BB40" s="594"/>
      <c r="BC40" s="594"/>
      <c r="BD40" s="623"/>
      <c r="BE40" s="623"/>
      <c r="BF40" s="656"/>
      <c r="BG40" s="675"/>
      <c r="BH40" s="676"/>
      <c r="BI40" s="676"/>
      <c r="BJ40" s="676"/>
      <c r="BK40" s="676"/>
      <c r="BL40" s="187"/>
      <c r="BM40" s="608" t="s">
        <v>326</v>
      </c>
      <c r="BN40" s="608"/>
      <c r="BO40" s="608"/>
      <c r="BP40" s="608"/>
      <c r="BQ40" s="608"/>
      <c r="BR40" s="608"/>
      <c r="BS40" s="608"/>
      <c r="BT40" s="608"/>
      <c r="BU40" s="609"/>
      <c r="BV40" s="593">
        <v>125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20</v>
      </c>
      <c r="CS40" s="594"/>
      <c r="CT40" s="594"/>
      <c r="CU40" s="594"/>
      <c r="CV40" s="594"/>
      <c r="CW40" s="594"/>
      <c r="CX40" s="594"/>
      <c r="CY40" s="595"/>
      <c r="CZ40" s="631">
        <v>0</v>
      </c>
      <c r="DA40" s="632"/>
      <c r="DB40" s="632"/>
      <c r="DC40" s="633"/>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273957</v>
      </c>
      <c r="BA41" s="666"/>
      <c r="BB41" s="666"/>
      <c r="BC41" s="666"/>
      <c r="BD41" s="661"/>
      <c r="BE41" s="661"/>
      <c r="BF41" s="663"/>
      <c r="BG41" s="677"/>
      <c r="BH41" s="678"/>
      <c r="BI41" s="678"/>
      <c r="BJ41" s="678"/>
      <c r="BK41" s="678"/>
      <c r="BL41" s="189"/>
      <c r="BM41" s="614" t="s">
        <v>329</v>
      </c>
      <c r="BN41" s="614"/>
      <c r="BO41" s="614"/>
      <c r="BP41" s="614"/>
      <c r="BQ41" s="614"/>
      <c r="BR41" s="614"/>
      <c r="BS41" s="614"/>
      <c r="BT41" s="614"/>
      <c r="BU41" s="615"/>
      <c r="BV41" s="665">
        <v>405</v>
      </c>
      <c r="BW41" s="666"/>
      <c r="BX41" s="666"/>
      <c r="BY41" s="666"/>
      <c r="BZ41" s="666"/>
      <c r="CA41" s="666"/>
      <c r="CB41" s="679"/>
      <c r="CD41" s="607" t="s">
        <v>330</v>
      </c>
      <c r="CE41" s="608"/>
      <c r="CF41" s="608"/>
      <c r="CG41" s="608"/>
      <c r="CH41" s="608"/>
      <c r="CI41" s="608"/>
      <c r="CJ41" s="608"/>
      <c r="CK41" s="608"/>
      <c r="CL41" s="608"/>
      <c r="CM41" s="608"/>
      <c r="CN41" s="608"/>
      <c r="CO41" s="608"/>
      <c r="CP41" s="608"/>
      <c r="CQ41" s="609"/>
      <c r="CR41" s="593" t="s">
        <v>331</v>
      </c>
      <c r="CS41" s="623"/>
      <c r="CT41" s="623"/>
      <c r="CU41" s="623"/>
      <c r="CV41" s="623"/>
      <c r="CW41" s="623"/>
      <c r="CX41" s="623"/>
      <c r="CY41" s="624"/>
      <c r="CZ41" s="631" t="s">
        <v>331</v>
      </c>
      <c r="DA41" s="632"/>
      <c r="DB41" s="632"/>
      <c r="DC41" s="633"/>
      <c r="DD41" s="602" t="s">
        <v>331</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1266564</v>
      </c>
      <c r="CS42" s="594"/>
      <c r="CT42" s="594"/>
      <c r="CU42" s="594"/>
      <c r="CV42" s="594"/>
      <c r="CW42" s="594"/>
      <c r="CX42" s="594"/>
      <c r="CY42" s="595"/>
      <c r="CZ42" s="631">
        <v>19.2</v>
      </c>
      <c r="DA42" s="686"/>
      <c r="DB42" s="686"/>
      <c r="DC42" s="687"/>
      <c r="DD42" s="602">
        <v>225480</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28664</v>
      </c>
      <c r="CS43" s="623"/>
      <c r="CT43" s="623"/>
      <c r="CU43" s="623"/>
      <c r="CV43" s="623"/>
      <c r="CW43" s="623"/>
      <c r="CX43" s="623"/>
      <c r="CY43" s="624"/>
      <c r="CZ43" s="631">
        <v>0.4</v>
      </c>
      <c r="DA43" s="632"/>
      <c r="DB43" s="632"/>
      <c r="DC43" s="633"/>
      <c r="DD43" s="602">
        <v>28543</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861183</v>
      </c>
      <c r="CS44" s="594"/>
      <c r="CT44" s="594"/>
      <c r="CU44" s="594"/>
      <c r="CV44" s="594"/>
      <c r="CW44" s="594"/>
      <c r="CX44" s="594"/>
      <c r="CY44" s="595"/>
      <c r="CZ44" s="631">
        <v>13.1</v>
      </c>
      <c r="DA44" s="686"/>
      <c r="DB44" s="686"/>
      <c r="DC44" s="687"/>
      <c r="DD44" s="602">
        <v>183235</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701"/>
      <c r="CE45" s="702"/>
      <c r="CF45" s="590" t="s">
        <v>338</v>
      </c>
      <c r="CG45" s="591"/>
      <c r="CH45" s="591"/>
      <c r="CI45" s="591"/>
      <c r="CJ45" s="591"/>
      <c r="CK45" s="591"/>
      <c r="CL45" s="591"/>
      <c r="CM45" s="591"/>
      <c r="CN45" s="591"/>
      <c r="CO45" s="591"/>
      <c r="CP45" s="591"/>
      <c r="CQ45" s="592"/>
      <c r="CR45" s="593">
        <v>311854</v>
      </c>
      <c r="CS45" s="623"/>
      <c r="CT45" s="623"/>
      <c r="CU45" s="623"/>
      <c r="CV45" s="623"/>
      <c r="CW45" s="623"/>
      <c r="CX45" s="623"/>
      <c r="CY45" s="624"/>
      <c r="CZ45" s="631">
        <v>4.7</v>
      </c>
      <c r="DA45" s="632"/>
      <c r="DB45" s="632"/>
      <c r="DC45" s="633"/>
      <c r="DD45" s="602">
        <v>65275</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CD46" s="701"/>
      <c r="CE46" s="702"/>
      <c r="CF46" s="590" t="s">
        <v>339</v>
      </c>
      <c r="CG46" s="591"/>
      <c r="CH46" s="591"/>
      <c r="CI46" s="591"/>
      <c r="CJ46" s="591"/>
      <c r="CK46" s="591"/>
      <c r="CL46" s="591"/>
      <c r="CM46" s="591"/>
      <c r="CN46" s="591"/>
      <c r="CO46" s="591"/>
      <c r="CP46" s="591"/>
      <c r="CQ46" s="592"/>
      <c r="CR46" s="593">
        <v>530719</v>
      </c>
      <c r="CS46" s="594"/>
      <c r="CT46" s="594"/>
      <c r="CU46" s="594"/>
      <c r="CV46" s="594"/>
      <c r="CW46" s="594"/>
      <c r="CX46" s="594"/>
      <c r="CY46" s="595"/>
      <c r="CZ46" s="631">
        <v>8.1</v>
      </c>
      <c r="DA46" s="686"/>
      <c r="DB46" s="686"/>
      <c r="DC46" s="687"/>
      <c r="DD46" s="602">
        <v>114093</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CD47" s="701"/>
      <c r="CE47" s="702"/>
      <c r="CF47" s="590" t="s">
        <v>340</v>
      </c>
      <c r="CG47" s="591"/>
      <c r="CH47" s="591"/>
      <c r="CI47" s="591"/>
      <c r="CJ47" s="591"/>
      <c r="CK47" s="591"/>
      <c r="CL47" s="591"/>
      <c r="CM47" s="591"/>
      <c r="CN47" s="591"/>
      <c r="CO47" s="591"/>
      <c r="CP47" s="591"/>
      <c r="CQ47" s="592"/>
      <c r="CR47" s="593">
        <v>405381</v>
      </c>
      <c r="CS47" s="623"/>
      <c r="CT47" s="623"/>
      <c r="CU47" s="623"/>
      <c r="CV47" s="623"/>
      <c r="CW47" s="623"/>
      <c r="CX47" s="623"/>
      <c r="CY47" s="624"/>
      <c r="CZ47" s="631">
        <v>6.2</v>
      </c>
      <c r="DA47" s="632"/>
      <c r="DB47" s="632"/>
      <c r="DC47" s="633"/>
      <c r="DD47" s="602">
        <v>42245</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x14ac:dyDescent="0.15">
      <c r="CD48" s="703"/>
      <c r="CE48" s="704"/>
      <c r="CF48" s="590" t="s">
        <v>341</v>
      </c>
      <c r="CG48" s="591"/>
      <c r="CH48" s="591"/>
      <c r="CI48" s="591"/>
      <c r="CJ48" s="591"/>
      <c r="CK48" s="591"/>
      <c r="CL48" s="591"/>
      <c r="CM48" s="591"/>
      <c r="CN48" s="591"/>
      <c r="CO48" s="591"/>
      <c r="CP48" s="591"/>
      <c r="CQ48" s="592"/>
      <c r="CR48" s="593" t="s">
        <v>220</v>
      </c>
      <c r="CS48" s="594"/>
      <c r="CT48" s="594"/>
      <c r="CU48" s="594"/>
      <c r="CV48" s="594"/>
      <c r="CW48" s="594"/>
      <c r="CX48" s="594"/>
      <c r="CY48" s="595"/>
      <c r="CZ48" s="631" t="s">
        <v>220</v>
      </c>
      <c r="DA48" s="686"/>
      <c r="DB48" s="686"/>
      <c r="DC48" s="687"/>
      <c r="DD48" s="602" t="s">
        <v>220</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x14ac:dyDescent="0.15">
      <c r="CD49" s="636" t="s">
        <v>342</v>
      </c>
      <c r="CE49" s="637"/>
      <c r="CF49" s="637"/>
      <c r="CG49" s="637"/>
      <c r="CH49" s="637"/>
      <c r="CI49" s="637"/>
      <c r="CJ49" s="637"/>
      <c r="CK49" s="637"/>
      <c r="CL49" s="637"/>
      <c r="CM49" s="637"/>
      <c r="CN49" s="637"/>
      <c r="CO49" s="637"/>
      <c r="CP49" s="637"/>
      <c r="CQ49" s="638"/>
      <c r="CR49" s="665">
        <v>6582542</v>
      </c>
      <c r="CS49" s="661"/>
      <c r="CT49" s="661"/>
      <c r="CU49" s="661"/>
      <c r="CV49" s="661"/>
      <c r="CW49" s="661"/>
      <c r="CX49" s="661"/>
      <c r="CY49" s="688"/>
      <c r="CZ49" s="689">
        <v>100</v>
      </c>
      <c r="DA49" s="690"/>
      <c r="DB49" s="690"/>
      <c r="DC49" s="691"/>
      <c r="DD49" s="692">
        <v>4508850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election activeCell="BS11" sqref="BS11:CG1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6877</v>
      </c>
      <c r="R7" s="723"/>
      <c r="S7" s="723"/>
      <c r="T7" s="723"/>
      <c r="U7" s="723"/>
      <c r="V7" s="723">
        <v>6575</v>
      </c>
      <c r="W7" s="723"/>
      <c r="X7" s="723"/>
      <c r="Y7" s="723"/>
      <c r="Z7" s="723"/>
      <c r="AA7" s="723">
        <v>302</v>
      </c>
      <c r="AB7" s="723"/>
      <c r="AC7" s="723"/>
      <c r="AD7" s="723"/>
      <c r="AE7" s="724"/>
      <c r="AF7" s="725">
        <v>110</v>
      </c>
      <c r="AG7" s="726"/>
      <c r="AH7" s="726"/>
      <c r="AI7" s="726"/>
      <c r="AJ7" s="727"/>
      <c r="AK7" s="762"/>
      <c r="AL7" s="763"/>
      <c r="AM7" s="763"/>
      <c r="AN7" s="763"/>
      <c r="AO7" s="763"/>
      <c r="AP7" s="763">
        <v>10395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v>
      </c>
      <c r="CI7" s="760"/>
      <c r="CJ7" s="760"/>
      <c r="CK7" s="760"/>
      <c r="CL7" s="761"/>
      <c r="CM7" s="759">
        <v>17</v>
      </c>
      <c r="CN7" s="760"/>
      <c r="CO7" s="760"/>
      <c r="CP7" s="760"/>
      <c r="CQ7" s="761"/>
      <c r="CR7" s="759">
        <v>6</v>
      </c>
      <c r="CS7" s="760"/>
      <c r="CT7" s="760"/>
      <c r="CU7" s="760"/>
      <c r="CV7" s="761"/>
      <c r="CW7" s="759" t="s">
        <v>531</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v>0</v>
      </c>
      <c r="AB8" s="747"/>
      <c r="AC8" s="747"/>
      <c r="AD8" s="747"/>
      <c r="AE8" s="748"/>
      <c r="AF8" s="749">
        <v>0</v>
      </c>
      <c r="AG8" s="750"/>
      <c r="AH8" s="750"/>
      <c r="AI8" s="750"/>
      <c r="AJ8" s="751"/>
      <c r="AK8" s="752"/>
      <c r="AL8" s="753"/>
      <c r="AM8" s="753"/>
      <c r="AN8" s="753"/>
      <c r="AO8" s="753"/>
      <c r="AP8" s="753">
        <v>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v>
      </c>
      <c r="CI8" s="770"/>
      <c r="CJ8" s="770"/>
      <c r="CK8" s="770"/>
      <c r="CL8" s="771"/>
      <c r="CM8" s="769">
        <v>7</v>
      </c>
      <c r="CN8" s="770"/>
      <c r="CO8" s="770"/>
      <c r="CP8" s="770"/>
      <c r="CQ8" s="771"/>
      <c r="CR8" s="769">
        <v>1</v>
      </c>
      <c r="CS8" s="770"/>
      <c r="CT8" s="770"/>
      <c r="CU8" s="770"/>
      <c r="CV8" s="771"/>
      <c r="CW8" s="769" t="s">
        <v>531</v>
      </c>
      <c r="CX8" s="770"/>
      <c r="CY8" s="770"/>
      <c r="CZ8" s="770"/>
      <c r="DA8" s="771"/>
      <c r="DB8" s="769" t="s">
        <v>531</v>
      </c>
      <c r="DC8" s="770"/>
      <c r="DD8" s="770"/>
      <c r="DE8" s="770"/>
      <c r="DF8" s="771"/>
      <c r="DG8" s="769" t="s">
        <v>531</v>
      </c>
      <c r="DH8" s="770"/>
      <c r="DI8" s="770"/>
      <c r="DJ8" s="770"/>
      <c r="DK8" s="771"/>
      <c r="DL8" s="769" t="s">
        <v>531</v>
      </c>
      <c r="DM8" s="770"/>
      <c r="DN8" s="770"/>
      <c r="DO8" s="770"/>
      <c r="DP8" s="771"/>
      <c r="DQ8" s="769" t="s">
        <v>531</v>
      </c>
      <c r="DR8" s="770"/>
      <c r="DS8" s="770"/>
      <c r="DT8" s="770"/>
      <c r="DU8" s="771"/>
      <c r="DV8" s="772"/>
      <c r="DW8" s="773"/>
      <c r="DX8" s="773"/>
      <c r="DY8" s="773"/>
      <c r="DZ8" s="774"/>
      <c r="EA8" s="205"/>
    </row>
    <row r="9" spans="1:131" s="206" customFormat="1" ht="26.25" customHeight="1" x14ac:dyDescent="0.15">
      <c r="A9" s="212">
        <v>3</v>
      </c>
      <c r="B9" s="743" t="s">
        <v>367</v>
      </c>
      <c r="C9" s="744"/>
      <c r="D9" s="744"/>
      <c r="E9" s="744"/>
      <c r="F9" s="744"/>
      <c r="G9" s="744"/>
      <c r="H9" s="744"/>
      <c r="I9" s="744"/>
      <c r="J9" s="744"/>
      <c r="K9" s="744"/>
      <c r="L9" s="744"/>
      <c r="M9" s="744"/>
      <c r="N9" s="744"/>
      <c r="O9" s="744"/>
      <c r="P9" s="745"/>
      <c r="Q9" s="746">
        <v>5</v>
      </c>
      <c r="R9" s="747"/>
      <c r="S9" s="747"/>
      <c r="T9" s="747"/>
      <c r="U9" s="747"/>
      <c r="V9" s="747">
        <v>5</v>
      </c>
      <c r="W9" s="747"/>
      <c r="X9" s="747"/>
      <c r="Y9" s="747"/>
      <c r="Z9" s="747"/>
      <c r="AA9" s="747" t="s">
        <v>531</v>
      </c>
      <c r="AB9" s="747"/>
      <c r="AC9" s="747"/>
      <c r="AD9" s="747"/>
      <c r="AE9" s="748"/>
      <c r="AF9" s="749" t="s">
        <v>368</v>
      </c>
      <c r="AG9" s="750"/>
      <c r="AH9" s="750"/>
      <c r="AI9" s="750"/>
      <c r="AJ9" s="751"/>
      <c r="AK9" s="752"/>
      <c r="AL9" s="753"/>
      <c r="AM9" s="753"/>
      <c r="AN9" s="753"/>
      <c r="AO9" s="753"/>
      <c r="AP9" s="753" t="s">
        <v>532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6885</v>
      </c>
      <c r="R23" s="782"/>
      <c r="S23" s="782"/>
      <c r="T23" s="782"/>
      <c r="U23" s="782"/>
      <c r="V23" s="782">
        <v>6583</v>
      </c>
      <c r="W23" s="782"/>
      <c r="X23" s="782"/>
      <c r="Y23" s="782"/>
      <c r="Z23" s="782"/>
      <c r="AA23" s="782">
        <v>302</v>
      </c>
      <c r="AB23" s="782"/>
      <c r="AC23" s="782"/>
      <c r="AD23" s="782"/>
      <c r="AE23" s="783"/>
      <c r="AF23" s="784">
        <v>110</v>
      </c>
      <c r="AG23" s="782"/>
      <c r="AH23" s="782"/>
      <c r="AI23" s="782"/>
      <c r="AJ23" s="785"/>
      <c r="AK23" s="786"/>
      <c r="AL23" s="787"/>
      <c r="AM23" s="787"/>
      <c r="AN23" s="787"/>
      <c r="AO23" s="787"/>
      <c r="AP23" s="782">
        <v>10402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705</v>
      </c>
      <c r="R28" s="811"/>
      <c r="S28" s="811"/>
      <c r="T28" s="811"/>
      <c r="U28" s="811"/>
      <c r="V28" s="811">
        <v>705</v>
      </c>
      <c r="W28" s="811"/>
      <c r="X28" s="811"/>
      <c r="Y28" s="811"/>
      <c r="Z28" s="811"/>
      <c r="AA28" s="811">
        <v>0</v>
      </c>
      <c r="AB28" s="811"/>
      <c r="AC28" s="811"/>
      <c r="AD28" s="811"/>
      <c r="AE28" s="812"/>
      <c r="AF28" s="813">
        <v>0</v>
      </c>
      <c r="AG28" s="811"/>
      <c r="AH28" s="811"/>
      <c r="AI28" s="811"/>
      <c r="AJ28" s="814"/>
      <c r="AK28" s="815">
        <v>55</v>
      </c>
      <c r="AL28" s="806"/>
      <c r="AM28" s="806"/>
      <c r="AN28" s="806"/>
      <c r="AO28" s="806"/>
      <c r="AP28" s="806" t="s">
        <v>531</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77</v>
      </c>
      <c r="R29" s="747"/>
      <c r="S29" s="747"/>
      <c r="T29" s="747"/>
      <c r="U29" s="747"/>
      <c r="V29" s="747">
        <v>77</v>
      </c>
      <c r="W29" s="747"/>
      <c r="X29" s="747"/>
      <c r="Y29" s="747"/>
      <c r="Z29" s="747"/>
      <c r="AA29" s="747" t="s">
        <v>531</v>
      </c>
      <c r="AB29" s="747"/>
      <c r="AC29" s="747"/>
      <c r="AD29" s="747"/>
      <c r="AE29" s="748"/>
      <c r="AF29" s="749" t="s">
        <v>111</v>
      </c>
      <c r="AG29" s="750"/>
      <c r="AH29" s="750"/>
      <c r="AI29" s="750"/>
      <c r="AJ29" s="751"/>
      <c r="AK29" s="818">
        <v>27</v>
      </c>
      <c r="AL29" s="819"/>
      <c r="AM29" s="819"/>
      <c r="AN29" s="819"/>
      <c r="AO29" s="819"/>
      <c r="AP29" s="819" t="s">
        <v>531</v>
      </c>
      <c r="AQ29" s="819"/>
      <c r="AR29" s="819"/>
      <c r="AS29" s="819"/>
      <c r="AT29" s="819"/>
      <c r="AU29" s="819" t="s">
        <v>531</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85</v>
      </c>
      <c r="R30" s="747"/>
      <c r="S30" s="747"/>
      <c r="T30" s="747"/>
      <c r="U30" s="747"/>
      <c r="V30" s="747">
        <v>80</v>
      </c>
      <c r="W30" s="747"/>
      <c r="X30" s="747"/>
      <c r="Y30" s="747"/>
      <c r="Z30" s="747"/>
      <c r="AA30" s="747">
        <v>5</v>
      </c>
      <c r="AB30" s="747"/>
      <c r="AC30" s="747"/>
      <c r="AD30" s="747"/>
      <c r="AE30" s="748"/>
      <c r="AF30" s="749">
        <v>5</v>
      </c>
      <c r="AG30" s="750"/>
      <c r="AH30" s="750"/>
      <c r="AI30" s="750"/>
      <c r="AJ30" s="751"/>
      <c r="AK30" s="818">
        <v>139</v>
      </c>
      <c r="AL30" s="819"/>
      <c r="AM30" s="819"/>
      <c r="AN30" s="819"/>
      <c r="AO30" s="819"/>
      <c r="AP30" s="819" t="s">
        <v>531</v>
      </c>
      <c r="AQ30" s="819"/>
      <c r="AR30" s="819"/>
      <c r="AS30" s="819"/>
      <c r="AT30" s="819"/>
      <c r="AU30" s="819" t="s">
        <v>531</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274</v>
      </c>
      <c r="R31" s="747"/>
      <c r="S31" s="747"/>
      <c r="T31" s="747"/>
      <c r="U31" s="747"/>
      <c r="V31" s="747">
        <v>273</v>
      </c>
      <c r="W31" s="747"/>
      <c r="X31" s="747"/>
      <c r="Y31" s="747"/>
      <c r="Z31" s="747"/>
      <c r="AA31" s="747">
        <v>1</v>
      </c>
      <c r="AB31" s="747"/>
      <c r="AC31" s="747"/>
      <c r="AD31" s="747"/>
      <c r="AE31" s="748"/>
      <c r="AF31" s="749">
        <v>0</v>
      </c>
      <c r="AG31" s="750"/>
      <c r="AH31" s="750"/>
      <c r="AI31" s="750"/>
      <c r="AJ31" s="751"/>
      <c r="AK31" s="818">
        <v>59</v>
      </c>
      <c r="AL31" s="819"/>
      <c r="AM31" s="819"/>
      <c r="AN31" s="819"/>
      <c r="AO31" s="819"/>
      <c r="AP31" s="819">
        <v>1176</v>
      </c>
      <c r="AQ31" s="819"/>
      <c r="AR31" s="819"/>
      <c r="AS31" s="819"/>
      <c r="AT31" s="819"/>
      <c r="AU31" s="819">
        <v>726</v>
      </c>
      <c r="AV31" s="819"/>
      <c r="AW31" s="819"/>
      <c r="AX31" s="819"/>
      <c r="AY31" s="819"/>
      <c r="AZ31" s="820" t="s">
        <v>531</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247</v>
      </c>
      <c r="R32" s="747"/>
      <c r="S32" s="747"/>
      <c r="T32" s="747"/>
      <c r="U32" s="747"/>
      <c r="V32" s="747">
        <v>244</v>
      </c>
      <c r="W32" s="747"/>
      <c r="X32" s="747"/>
      <c r="Y32" s="747"/>
      <c r="Z32" s="747"/>
      <c r="AA32" s="747">
        <v>4</v>
      </c>
      <c r="AB32" s="747"/>
      <c r="AC32" s="747"/>
      <c r="AD32" s="747"/>
      <c r="AE32" s="748"/>
      <c r="AF32" s="749" t="s">
        <v>111</v>
      </c>
      <c r="AG32" s="750"/>
      <c r="AH32" s="750"/>
      <c r="AI32" s="750"/>
      <c r="AJ32" s="751"/>
      <c r="AK32" s="818">
        <v>178</v>
      </c>
      <c r="AL32" s="819"/>
      <c r="AM32" s="819"/>
      <c r="AN32" s="819"/>
      <c r="AO32" s="819"/>
      <c r="AP32" s="819">
        <v>1819</v>
      </c>
      <c r="AQ32" s="819"/>
      <c r="AR32" s="819"/>
      <c r="AS32" s="819"/>
      <c r="AT32" s="819"/>
      <c r="AU32" s="819">
        <v>1672</v>
      </c>
      <c r="AV32" s="819"/>
      <c r="AW32" s="819"/>
      <c r="AX32" s="819"/>
      <c r="AY32" s="819"/>
      <c r="AZ32" s="820" t="s">
        <v>531</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v>
      </c>
      <c r="AG63" s="830"/>
      <c r="AH63" s="830"/>
      <c r="AI63" s="830"/>
      <c r="AJ63" s="831"/>
      <c r="AK63" s="832"/>
      <c r="AL63" s="827"/>
      <c r="AM63" s="827"/>
      <c r="AN63" s="827"/>
      <c r="AO63" s="827"/>
      <c r="AP63" s="830">
        <v>2995</v>
      </c>
      <c r="AQ63" s="830"/>
      <c r="AR63" s="830"/>
      <c r="AS63" s="830"/>
      <c r="AT63" s="830"/>
      <c r="AU63" s="830">
        <v>2398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910</v>
      </c>
      <c r="R68" s="854"/>
      <c r="S68" s="854"/>
      <c r="T68" s="854"/>
      <c r="U68" s="854"/>
      <c r="V68" s="854">
        <v>880</v>
      </c>
      <c r="W68" s="854"/>
      <c r="X68" s="854"/>
      <c r="Y68" s="854"/>
      <c r="Z68" s="854"/>
      <c r="AA68" s="854">
        <v>31</v>
      </c>
      <c r="AB68" s="854"/>
      <c r="AC68" s="854"/>
      <c r="AD68" s="854"/>
      <c r="AE68" s="854"/>
      <c r="AF68" s="854">
        <v>31</v>
      </c>
      <c r="AG68" s="854"/>
      <c r="AH68" s="854"/>
      <c r="AI68" s="854"/>
      <c r="AJ68" s="854"/>
      <c r="AK68" s="854">
        <v>23</v>
      </c>
      <c r="AL68" s="854"/>
      <c r="AM68" s="854"/>
      <c r="AN68" s="854"/>
      <c r="AO68" s="854"/>
      <c r="AP68" s="854">
        <v>332</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3761</v>
      </c>
      <c r="R69" s="819"/>
      <c r="S69" s="819"/>
      <c r="T69" s="819"/>
      <c r="U69" s="819"/>
      <c r="V69" s="819">
        <v>3679</v>
      </c>
      <c r="W69" s="819"/>
      <c r="X69" s="819"/>
      <c r="Y69" s="819"/>
      <c r="Z69" s="819"/>
      <c r="AA69" s="819">
        <v>82</v>
      </c>
      <c r="AB69" s="819"/>
      <c r="AC69" s="819"/>
      <c r="AD69" s="819"/>
      <c r="AE69" s="819"/>
      <c r="AF69" s="819">
        <v>82</v>
      </c>
      <c r="AG69" s="819"/>
      <c r="AH69" s="819"/>
      <c r="AI69" s="819"/>
      <c r="AJ69" s="819"/>
      <c r="AK69" s="819">
        <v>541</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1319</v>
      </c>
      <c r="R70" s="819"/>
      <c r="S70" s="819"/>
      <c r="T70" s="819"/>
      <c r="U70" s="819"/>
      <c r="V70" s="819">
        <v>1306</v>
      </c>
      <c r="W70" s="819"/>
      <c r="X70" s="819"/>
      <c r="Y70" s="819"/>
      <c r="Z70" s="819"/>
      <c r="AA70" s="819">
        <v>13</v>
      </c>
      <c r="AB70" s="819"/>
      <c r="AC70" s="819"/>
      <c r="AD70" s="819"/>
      <c r="AE70" s="819"/>
      <c r="AF70" s="819">
        <v>13</v>
      </c>
      <c r="AG70" s="819"/>
      <c r="AH70" s="819"/>
      <c r="AI70" s="819"/>
      <c r="AJ70" s="819"/>
      <c r="AK70" s="819">
        <v>5</v>
      </c>
      <c r="AL70" s="819"/>
      <c r="AM70" s="819"/>
      <c r="AN70" s="819"/>
      <c r="AO70" s="819"/>
      <c r="AP70" s="819">
        <v>1030</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6388</v>
      </c>
      <c r="R71" s="819"/>
      <c r="S71" s="819"/>
      <c r="T71" s="819"/>
      <c r="U71" s="819"/>
      <c r="V71" s="819">
        <v>6331</v>
      </c>
      <c r="W71" s="819"/>
      <c r="X71" s="819"/>
      <c r="Y71" s="819"/>
      <c r="Z71" s="819"/>
      <c r="AA71" s="819">
        <v>57</v>
      </c>
      <c r="AB71" s="819"/>
      <c r="AC71" s="819"/>
      <c r="AD71" s="819"/>
      <c r="AE71" s="819"/>
      <c r="AF71" s="819">
        <v>57</v>
      </c>
      <c r="AG71" s="819"/>
      <c r="AH71" s="819"/>
      <c r="AI71" s="819"/>
      <c r="AJ71" s="819"/>
      <c r="AK71" s="819">
        <v>36</v>
      </c>
      <c r="AL71" s="819"/>
      <c r="AM71" s="819"/>
      <c r="AN71" s="819"/>
      <c r="AO71" s="819"/>
      <c r="AP71" s="819" t="s">
        <v>539</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1003</v>
      </c>
      <c r="R72" s="819"/>
      <c r="S72" s="819"/>
      <c r="T72" s="819"/>
      <c r="U72" s="819"/>
      <c r="V72" s="819">
        <v>990</v>
      </c>
      <c r="W72" s="819"/>
      <c r="X72" s="819"/>
      <c r="Y72" s="819"/>
      <c r="Z72" s="819"/>
      <c r="AA72" s="819">
        <v>13</v>
      </c>
      <c r="AB72" s="819"/>
      <c r="AC72" s="819"/>
      <c r="AD72" s="819"/>
      <c r="AE72" s="819"/>
      <c r="AF72" s="819">
        <v>13</v>
      </c>
      <c r="AG72" s="819"/>
      <c r="AH72" s="819"/>
      <c r="AI72" s="819"/>
      <c r="AJ72" s="819"/>
      <c r="AK72" s="819">
        <v>33</v>
      </c>
      <c r="AL72" s="819"/>
      <c r="AM72" s="819"/>
      <c r="AN72" s="819"/>
      <c r="AO72" s="819"/>
      <c r="AP72" s="819" t="s">
        <v>541</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540</v>
      </c>
      <c r="C73" s="862"/>
      <c r="D73" s="862"/>
      <c r="E73" s="862"/>
      <c r="F73" s="862"/>
      <c r="G73" s="862"/>
      <c r="H73" s="862"/>
      <c r="I73" s="862"/>
      <c r="J73" s="862"/>
      <c r="K73" s="862"/>
      <c r="L73" s="862"/>
      <c r="M73" s="862"/>
      <c r="N73" s="862"/>
      <c r="O73" s="862"/>
      <c r="P73" s="863"/>
      <c r="Q73" s="864">
        <v>105861</v>
      </c>
      <c r="R73" s="819"/>
      <c r="S73" s="819"/>
      <c r="T73" s="819"/>
      <c r="U73" s="819"/>
      <c r="V73" s="819">
        <v>104455</v>
      </c>
      <c r="W73" s="819"/>
      <c r="X73" s="819"/>
      <c r="Y73" s="819"/>
      <c r="Z73" s="819"/>
      <c r="AA73" s="819">
        <v>1406</v>
      </c>
      <c r="AB73" s="819"/>
      <c r="AC73" s="819"/>
      <c r="AD73" s="819"/>
      <c r="AE73" s="819"/>
      <c r="AF73" s="819">
        <v>1406</v>
      </c>
      <c r="AG73" s="819"/>
      <c r="AH73" s="819"/>
      <c r="AI73" s="819"/>
      <c r="AJ73" s="819"/>
      <c r="AK73" s="819">
        <v>1543</v>
      </c>
      <c r="AL73" s="819"/>
      <c r="AM73" s="819"/>
      <c r="AN73" s="819"/>
      <c r="AO73" s="819"/>
      <c r="AP73" s="819" t="s">
        <v>539</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538</v>
      </c>
      <c r="C74" s="862"/>
      <c r="D74" s="862"/>
      <c r="E74" s="862"/>
      <c r="F74" s="862"/>
      <c r="G74" s="862"/>
      <c r="H74" s="862"/>
      <c r="I74" s="862"/>
      <c r="J74" s="862"/>
      <c r="K74" s="862"/>
      <c r="L74" s="862"/>
      <c r="M74" s="862"/>
      <c r="N74" s="862"/>
      <c r="O74" s="862"/>
      <c r="P74" s="863"/>
      <c r="Q74" s="864">
        <v>1661</v>
      </c>
      <c r="R74" s="819"/>
      <c r="S74" s="819"/>
      <c r="T74" s="819"/>
      <c r="U74" s="819"/>
      <c r="V74" s="819">
        <v>1683</v>
      </c>
      <c r="W74" s="819"/>
      <c r="X74" s="819"/>
      <c r="Y74" s="819"/>
      <c r="Z74" s="819"/>
      <c r="AA74" s="819">
        <v>-22</v>
      </c>
      <c r="AB74" s="819"/>
      <c r="AC74" s="819"/>
      <c r="AD74" s="819"/>
      <c r="AE74" s="819"/>
      <c r="AF74" s="819">
        <v>926</v>
      </c>
      <c r="AG74" s="819"/>
      <c r="AH74" s="819"/>
      <c r="AI74" s="819"/>
      <c r="AJ74" s="819"/>
      <c r="AK74" s="819">
        <v>401</v>
      </c>
      <c r="AL74" s="819"/>
      <c r="AM74" s="819"/>
      <c r="AN74" s="819"/>
      <c r="AO74" s="819"/>
      <c r="AP74" s="819">
        <v>998</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2528</v>
      </c>
      <c r="AG88" s="830"/>
      <c r="AH88" s="830"/>
      <c r="AI88" s="830"/>
      <c r="AJ88" s="830"/>
      <c r="AK88" s="827"/>
      <c r="AL88" s="827"/>
      <c r="AM88" s="827"/>
      <c r="AN88" s="827"/>
      <c r="AO88" s="827"/>
      <c r="AP88" s="830">
        <v>2360</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1227864</v>
      </c>
      <c r="AB110" s="890"/>
      <c r="AC110" s="890"/>
      <c r="AD110" s="890"/>
      <c r="AE110" s="891"/>
      <c r="AF110" s="892">
        <v>1246384</v>
      </c>
      <c r="AG110" s="890"/>
      <c r="AH110" s="890"/>
      <c r="AI110" s="890"/>
      <c r="AJ110" s="891"/>
      <c r="AK110" s="892">
        <v>1377809</v>
      </c>
      <c r="AL110" s="890"/>
      <c r="AM110" s="890"/>
      <c r="AN110" s="890"/>
      <c r="AO110" s="891"/>
      <c r="AP110" s="893">
        <v>47.5</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10891895</v>
      </c>
      <c r="BR110" s="927"/>
      <c r="BS110" s="927"/>
      <c r="BT110" s="927"/>
      <c r="BU110" s="927"/>
      <c r="BV110" s="927">
        <v>10824300</v>
      </c>
      <c r="BW110" s="927"/>
      <c r="BX110" s="927"/>
      <c r="BY110" s="927"/>
      <c r="BZ110" s="927"/>
      <c r="CA110" s="927">
        <v>10402270</v>
      </c>
      <c r="CB110" s="927"/>
      <c r="CC110" s="927"/>
      <c r="CD110" s="927"/>
      <c r="CE110" s="927"/>
      <c r="CF110" s="941">
        <v>358.3</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195752</v>
      </c>
      <c r="BR111" s="920"/>
      <c r="BS111" s="920"/>
      <c r="BT111" s="920"/>
      <c r="BU111" s="920"/>
      <c r="BV111" s="920">
        <v>177483</v>
      </c>
      <c r="BW111" s="920"/>
      <c r="BX111" s="920"/>
      <c r="BY111" s="920"/>
      <c r="BZ111" s="920"/>
      <c r="CA111" s="920">
        <v>158921</v>
      </c>
      <c r="CB111" s="920"/>
      <c r="CC111" s="920"/>
      <c r="CD111" s="920"/>
      <c r="CE111" s="920"/>
      <c r="CF111" s="914">
        <v>5.5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2387615</v>
      </c>
      <c r="BR112" s="920"/>
      <c r="BS112" s="920"/>
      <c r="BT112" s="920"/>
      <c r="BU112" s="920"/>
      <c r="BV112" s="920">
        <v>2514095</v>
      </c>
      <c r="BW112" s="920"/>
      <c r="BX112" s="920"/>
      <c r="BY112" s="920"/>
      <c r="BZ112" s="920"/>
      <c r="CA112" s="920">
        <v>2398356</v>
      </c>
      <c r="CB112" s="920"/>
      <c r="CC112" s="920"/>
      <c r="CD112" s="920"/>
      <c r="CE112" s="920"/>
      <c r="CF112" s="914">
        <v>82.6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205876</v>
      </c>
      <c r="AB113" s="934"/>
      <c r="AC113" s="934"/>
      <c r="AD113" s="934"/>
      <c r="AE113" s="935"/>
      <c r="AF113" s="936">
        <v>199306</v>
      </c>
      <c r="AG113" s="934"/>
      <c r="AH113" s="934"/>
      <c r="AI113" s="934"/>
      <c r="AJ113" s="935"/>
      <c r="AK113" s="936">
        <v>191861</v>
      </c>
      <c r="AL113" s="934"/>
      <c r="AM113" s="934"/>
      <c r="AN113" s="934"/>
      <c r="AO113" s="935"/>
      <c r="AP113" s="937">
        <v>6.6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171026</v>
      </c>
      <c r="BR113" s="920"/>
      <c r="BS113" s="920"/>
      <c r="BT113" s="920"/>
      <c r="BU113" s="920"/>
      <c r="BV113" s="920">
        <v>223886</v>
      </c>
      <c r="BW113" s="920"/>
      <c r="BX113" s="920"/>
      <c r="BY113" s="920"/>
      <c r="BZ113" s="920"/>
      <c r="CA113" s="920">
        <v>248653</v>
      </c>
      <c r="CB113" s="920"/>
      <c r="CC113" s="920"/>
      <c r="CD113" s="920"/>
      <c r="CE113" s="920"/>
      <c r="CF113" s="914">
        <v>8.6</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32020</v>
      </c>
      <c r="AB114" s="959"/>
      <c r="AC114" s="959"/>
      <c r="AD114" s="959"/>
      <c r="AE114" s="960"/>
      <c r="AF114" s="961">
        <v>24871</v>
      </c>
      <c r="AG114" s="959"/>
      <c r="AH114" s="959"/>
      <c r="AI114" s="959"/>
      <c r="AJ114" s="960"/>
      <c r="AK114" s="961">
        <v>16307</v>
      </c>
      <c r="AL114" s="959"/>
      <c r="AM114" s="959"/>
      <c r="AN114" s="959"/>
      <c r="AO114" s="960"/>
      <c r="AP114" s="962">
        <v>0.6</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1464311</v>
      </c>
      <c r="BR114" s="920"/>
      <c r="BS114" s="920"/>
      <c r="BT114" s="920"/>
      <c r="BU114" s="920"/>
      <c r="BV114" s="920">
        <v>1397316</v>
      </c>
      <c r="BW114" s="920"/>
      <c r="BX114" s="920"/>
      <c r="BY114" s="920"/>
      <c r="BZ114" s="920"/>
      <c r="CA114" s="920">
        <v>1352426</v>
      </c>
      <c r="CB114" s="920"/>
      <c r="CC114" s="920"/>
      <c r="CD114" s="920"/>
      <c r="CE114" s="920"/>
      <c r="CF114" s="914">
        <v>46.6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19409</v>
      </c>
      <c r="AB115" s="934"/>
      <c r="AC115" s="934"/>
      <c r="AD115" s="934"/>
      <c r="AE115" s="935"/>
      <c r="AF115" s="936">
        <v>19493</v>
      </c>
      <c r="AG115" s="934"/>
      <c r="AH115" s="934"/>
      <c r="AI115" s="934"/>
      <c r="AJ115" s="935"/>
      <c r="AK115" s="936">
        <v>19637</v>
      </c>
      <c r="AL115" s="934"/>
      <c r="AM115" s="934"/>
      <c r="AN115" s="934"/>
      <c r="AO115" s="935"/>
      <c r="AP115" s="937">
        <v>0.7</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v>
      </c>
      <c r="AB116" s="959"/>
      <c r="AC116" s="959"/>
      <c r="AD116" s="959"/>
      <c r="AE116" s="960"/>
      <c r="AF116" s="961">
        <v>30</v>
      </c>
      <c r="AG116" s="959"/>
      <c r="AH116" s="959"/>
      <c r="AI116" s="959"/>
      <c r="AJ116" s="960"/>
      <c r="AK116" s="961">
        <v>30</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54990</v>
      </c>
      <c r="DH116" s="959"/>
      <c r="DI116" s="959"/>
      <c r="DJ116" s="959"/>
      <c r="DK116" s="960"/>
      <c r="DL116" s="961">
        <v>50760</v>
      </c>
      <c r="DM116" s="959"/>
      <c r="DN116" s="959"/>
      <c r="DO116" s="959"/>
      <c r="DP116" s="960"/>
      <c r="DQ116" s="961">
        <v>46530</v>
      </c>
      <c r="DR116" s="959"/>
      <c r="DS116" s="959"/>
      <c r="DT116" s="959"/>
      <c r="DU116" s="960"/>
      <c r="DV116" s="962">
        <v>1.6</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1485181</v>
      </c>
      <c r="AB117" s="966"/>
      <c r="AC117" s="966"/>
      <c r="AD117" s="966"/>
      <c r="AE117" s="967"/>
      <c r="AF117" s="965">
        <v>1490084</v>
      </c>
      <c r="AG117" s="966"/>
      <c r="AH117" s="966"/>
      <c r="AI117" s="966"/>
      <c r="AJ117" s="967"/>
      <c r="AK117" s="965">
        <v>1605644</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15110599</v>
      </c>
      <c r="BR118" s="986"/>
      <c r="BS118" s="986"/>
      <c r="BT118" s="986"/>
      <c r="BU118" s="986"/>
      <c r="BV118" s="986">
        <v>15137080</v>
      </c>
      <c r="BW118" s="986"/>
      <c r="BX118" s="986"/>
      <c r="BY118" s="986"/>
      <c r="BZ118" s="986"/>
      <c r="CA118" s="986">
        <v>14560626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2453548</v>
      </c>
      <c r="BR119" s="927"/>
      <c r="BS119" s="927"/>
      <c r="BT119" s="927"/>
      <c r="BU119" s="927"/>
      <c r="BV119" s="927">
        <v>2731252</v>
      </c>
      <c r="BW119" s="927"/>
      <c r="BX119" s="927"/>
      <c r="BY119" s="927"/>
      <c r="BZ119" s="927"/>
      <c r="CA119" s="927">
        <v>2764256</v>
      </c>
      <c r="CB119" s="927"/>
      <c r="CC119" s="927"/>
      <c r="CD119" s="927"/>
      <c r="CE119" s="927"/>
      <c r="CF119" s="941">
        <v>95.2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140762</v>
      </c>
      <c r="DH119" s="998"/>
      <c r="DI119" s="998"/>
      <c r="DJ119" s="998"/>
      <c r="DK119" s="999"/>
      <c r="DL119" s="1000">
        <v>126723</v>
      </c>
      <c r="DM119" s="998"/>
      <c r="DN119" s="998"/>
      <c r="DO119" s="998"/>
      <c r="DP119" s="999"/>
      <c r="DQ119" s="1000">
        <v>112391</v>
      </c>
      <c r="DR119" s="998"/>
      <c r="DS119" s="998"/>
      <c r="DT119" s="998"/>
      <c r="DU119" s="999"/>
      <c r="DV119" s="1001">
        <v>3.9</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673038</v>
      </c>
      <c r="BR120" s="920"/>
      <c r="BS120" s="920"/>
      <c r="BT120" s="920"/>
      <c r="BU120" s="920"/>
      <c r="BV120" s="920">
        <v>675996</v>
      </c>
      <c r="BW120" s="920"/>
      <c r="BX120" s="920"/>
      <c r="BY120" s="920"/>
      <c r="BZ120" s="920"/>
      <c r="CA120" s="920">
        <v>615312</v>
      </c>
      <c r="CB120" s="920"/>
      <c r="CC120" s="920"/>
      <c r="CD120" s="920"/>
      <c r="CE120" s="920"/>
      <c r="CF120" s="914">
        <v>21.2</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1675358</v>
      </c>
      <c r="DH120" s="927"/>
      <c r="DI120" s="927"/>
      <c r="DJ120" s="927"/>
      <c r="DK120" s="927"/>
      <c r="DL120" s="927">
        <v>1784897</v>
      </c>
      <c r="DM120" s="927"/>
      <c r="DN120" s="927"/>
      <c r="DO120" s="927"/>
      <c r="DP120" s="927"/>
      <c r="DQ120" s="927">
        <v>1671815</v>
      </c>
      <c r="DR120" s="927"/>
      <c r="DS120" s="927"/>
      <c r="DT120" s="927"/>
      <c r="DU120" s="927"/>
      <c r="DV120" s="928">
        <v>57.6</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9114648</v>
      </c>
      <c r="BR121" s="986"/>
      <c r="BS121" s="986"/>
      <c r="BT121" s="986"/>
      <c r="BU121" s="986"/>
      <c r="BV121" s="986">
        <v>9545724</v>
      </c>
      <c r="BW121" s="986"/>
      <c r="BX121" s="986"/>
      <c r="BY121" s="986"/>
      <c r="BZ121" s="986"/>
      <c r="CA121" s="986">
        <v>9201105</v>
      </c>
      <c r="CB121" s="986"/>
      <c r="CC121" s="986"/>
      <c r="CD121" s="986"/>
      <c r="CE121" s="986"/>
      <c r="CF121" s="1024">
        <v>316.89999999999998</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712257</v>
      </c>
      <c r="DH121" s="920"/>
      <c r="DI121" s="920"/>
      <c r="DJ121" s="920"/>
      <c r="DK121" s="920"/>
      <c r="DL121" s="920">
        <v>729198</v>
      </c>
      <c r="DM121" s="920"/>
      <c r="DN121" s="920"/>
      <c r="DO121" s="920"/>
      <c r="DP121" s="920"/>
      <c r="DQ121" s="920">
        <v>726541</v>
      </c>
      <c r="DR121" s="920"/>
      <c r="DS121" s="920"/>
      <c r="DT121" s="920"/>
      <c r="DU121" s="920"/>
      <c r="DV121" s="921">
        <v>25</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12241234</v>
      </c>
      <c r="BR122" s="1035"/>
      <c r="BS122" s="1035"/>
      <c r="BT122" s="1035"/>
      <c r="BU122" s="1035"/>
      <c r="BV122" s="1035">
        <v>12952972</v>
      </c>
      <c r="BW122" s="1035"/>
      <c r="BX122" s="1035"/>
      <c r="BY122" s="1035"/>
      <c r="BZ122" s="1035"/>
      <c r="CA122" s="1035">
        <v>12580673</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5658</v>
      </c>
      <c r="AB123" s="959"/>
      <c r="AC123" s="959"/>
      <c r="AD123" s="959"/>
      <c r="AE123" s="960"/>
      <c r="AF123" s="961">
        <v>5454</v>
      </c>
      <c r="AG123" s="959"/>
      <c r="AH123" s="959"/>
      <c r="AI123" s="959"/>
      <c r="AJ123" s="960"/>
      <c r="AK123" s="961">
        <v>5304</v>
      </c>
      <c r="AL123" s="959"/>
      <c r="AM123" s="959"/>
      <c r="AN123" s="959"/>
      <c r="AO123" s="960"/>
      <c r="AP123" s="962">
        <v>0.2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95.3</v>
      </c>
      <c r="BR123" s="1027"/>
      <c r="BS123" s="1027"/>
      <c r="BT123" s="1027"/>
      <c r="BU123" s="1027"/>
      <c r="BV123" s="1027">
        <v>72.900000000000006</v>
      </c>
      <c r="BW123" s="1027"/>
      <c r="BX123" s="1027"/>
      <c r="BY123" s="1027"/>
      <c r="BZ123" s="1027"/>
      <c r="CA123" s="1027">
        <v>68.099999999999994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13751</v>
      </c>
      <c r="AB127" s="959"/>
      <c r="AC127" s="959"/>
      <c r="AD127" s="959"/>
      <c r="AE127" s="960"/>
      <c r="AF127" s="961">
        <v>14039</v>
      </c>
      <c r="AG127" s="959"/>
      <c r="AH127" s="959"/>
      <c r="AI127" s="959"/>
      <c r="AJ127" s="960"/>
      <c r="AK127" s="961">
        <v>14333</v>
      </c>
      <c r="AL127" s="959"/>
      <c r="AM127" s="959"/>
      <c r="AN127" s="959"/>
      <c r="AO127" s="960"/>
      <c r="AP127" s="962">
        <v>0.5</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75">
        <v>36429</v>
      </c>
      <c r="AB128" s="1076"/>
      <c r="AC128" s="1076"/>
      <c r="AD128" s="1076"/>
      <c r="AE128" s="1077"/>
      <c r="AF128" s="1078">
        <v>42398</v>
      </c>
      <c r="AG128" s="1076"/>
      <c r="AH128" s="1076"/>
      <c r="AI128" s="1076"/>
      <c r="AJ128" s="1077"/>
      <c r="AK128" s="1078">
        <v>67679</v>
      </c>
      <c r="AL128" s="1076"/>
      <c r="AM128" s="1076"/>
      <c r="AN128" s="1076"/>
      <c r="AO128" s="1077"/>
      <c r="AP128" s="1079"/>
      <c r="AQ128" s="1080"/>
      <c r="AR128" s="1080"/>
      <c r="AS128" s="1080"/>
      <c r="AT128" s="1081"/>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4037253</v>
      </c>
      <c r="AB129" s="959"/>
      <c r="AC129" s="959"/>
      <c r="AD129" s="959"/>
      <c r="AE129" s="960"/>
      <c r="AF129" s="961">
        <v>4049297</v>
      </c>
      <c r="AG129" s="959"/>
      <c r="AH129" s="959"/>
      <c r="AI129" s="959"/>
      <c r="AJ129" s="960"/>
      <c r="AK129" s="961">
        <v>4064612</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13.3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1028213</v>
      </c>
      <c r="AB130" s="959"/>
      <c r="AC130" s="959"/>
      <c r="AD130" s="959"/>
      <c r="AE130" s="960"/>
      <c r="AF130" s="961">
        <v>1055613</v>
      </c>
      <c r="AG130" s="959"/>
      <c r="AH130" s="959"/>
      <c r="AI130" s="959"/>
      <c r="AJ130" s="960"/>
      <c r="AK130" s="961">
        <v>1161140</v>
      </c>
      <c r="AL130" s="959"/>
      <c r="AM130" s="959"/>
      <c r="AN130" s="959"/>
      <c r="AO130" s="960"/>
      <c r="AP130" s="1063"/>
      <c r="AQ130" s="1064"/>
      <c r="AR130" s="1064"/>
      <c r="AS130" s="1064"/>
      <c r="AT130" s="1065"/>
      <c r="AU130" s="235"/>
      <c r="AV130" s="235"/>
      <c r="AW130" s="235"/>
      <c r="AX130" s="1099" t="s">
        <v>460</v>
      </c>
      <c r="AY130" s="1045"/>
      <c r="AZ130" s="1045"/>
      <c r="BA130" s="1045"/>
      <c r="BB130" s="1045"/>
      <c r="BC130" s="1045"/>
      <c r="BD130" s="1045"/>
      <c r="BE130" s="1046"/>
      <c r="BF130" s="1100">
        <v>68.099999999999994</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461</v>
      </c>
      <c r="X131" s="1109"/>
      <c r="Y131" s="1109"/>
      <c r="Z131" s="1110"/>
      <c r="AA131" s="997">
        <v>3009040</v>
      </c>
      <c r="AB131" s="998"/>
      <c r="AC131" s="998"/>
      <c r="AD131" s="998"/>
      <c r="AE131" s="999"/>
      <c r="AF131" s="1000">
        <v>2993684</v>
      </c>
      <c r="AG131" s="998"/>
      <c r="AH131" s="998"/>
      <c r="AI131" s="998"/>
      <c r="AJ131" s="999"/>
      <c r="AK131" s="1000">
        <v>2903472</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3" t="s">
        <v>462</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463</v>
      </c>
      <c r="W132" s="1087"/>
      <c r="X132" s="1087"/>
      <c r="Y132" s="1087"/>
      <c r="Z132" s="1088"/>
      <c r="AA132" s="1089">
        <v>13.97585276</v>
      </c>
      <c r="AB132" s="1090"/>
      <c r="AC132" s="1090"/>
      <c r="AD132" s="1090"/>
      <c r="AE132" s="1091"/>
      <c r="AF132" s="1092">
        <v>13.09667286</v>
      </c>
      <c r="AG132" s="1090"/>
      <c r="AH132" s="1090"/>
      <c r="AI132" s="1090"/>
      <c r="AJ132" s="1091"/>
      <c r="AK132" s="1092">
        <v>12.97842721</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464</v>
      </c>
      <c r="W133" s="1094"/>
      <c r="X133" s="1094"/>
      <c r="Y133" s="1094"/>
      <c r="Z133" s="1095"/>
      <c r="AA133" s="1096">
        <v>13.9</v>
      </c>
      <c r="AB133" s="1097"/>
      <c r="AC133" s="1097"/>
      <c r="AD133" s="1097"/>
      <c r="AE133" s="1098"/>
      <c r="AF133" s="1096">
        <v>13.7</v>
      </c>
      <c r="AG133" s="1097"/>
      <c r="AH133" s="1097"/>
      <c r="AI133" s="1097"/>
      <c r="AJ133" s="1098"/>
      <c r="AK133" s="1096">
        <v>13.3</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20" zoomScaleNormal="85" zoomScaleSheetLayoutView="120" workbookViewId="0">
      <selection activeCell="BS11" sqref="BS11:CG1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Normal="40" zoomScaleSheetLayoutView="55" workbookViewId="0">
      <selection activeCell="BS11" sqref="BS11:CG11"/>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S11" sqref="BS11:CG1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803436</v>
      </c>
      <c r="L9" s="264">
        <v>154566</v>
      </c>
      <c r="M9" s="265">
        <v>110200</v>
      </c>
      <c r="N9" s="266">
        <v>40.299999999999997</v>
      </c>
    </row>
    <row r="10" spans="1:16" x14ac:dyDescent="0.15">
      <c r="A10" s="248"/>
      <c r="B10" s="244"/>
      <c r="C10" s="244"/>
      <c r="D10" s="244"/>
      <c r="E10" s="244"/>
      <c r="F10" s="244"/>
      <c r="G10" s="1119" t="s">
        <v>473</v>
      </c>
      <c r="H10" s="1120"/>
      <c r="I10" s="1120"/>
      <c r="J10" s="1121"/>
      <c r="K10" s="267">
        <v>119658</v>
      </c>
      <c r="L10" s="268">
        <v>23020</v>
      </c>
      <c r="M10" s="269">
        <v>10910</v>
      </c>
      <c r="N10" s="270">
        <v>111</v>
      </c>
    </row>
    <row r="11" spans="1:16" ht="13.5" customHeight="1" x14ac:dyDescent="0.15">
      <c r="A11" s="248"/>
      <c r="B11" s="244"/>
      <c r="C11" s="244"/>
      <c r="D11" s="244"/>
      <c r="E11" s="244"/>
      <c r="F11" s="244"/>
      <c r="G11" s="1119" t="s">
        <v>474</v>
      </c>
      <c r="H11" s="1120"/>
      <c r="I11" s="1120"/>
      <c r="J11" s="1121"/>
      <c r="K11" s="267">
        <v>158084</v>
      </c>
      <c r="L11" s="268">
        <v>30412</v>
      </c>
      <c r="M11" s="269">
        <v>15361</v>
      </c>
      <c r="N11" s="270">
        <v>98</v>
      </c>
    </row>
    <row r="12" spans="1:16" ht="13.5" customHeight="1" x14ac:dyDescent="0.15">
      <c r="A12" s="248"/>
      <c r="B12" s="244"/>
      <c r="C12" s="244"/>
      <c r="D12" s="244"/>
      <c r="E12" s="244"/>
      <c r="F12" s="244"/>
      <c r="G12" s="1119" t="s">
        <v>475</v>
      </c>
      <c r="H12" s="1120"/>
      <c r="I12" s="1120"/>
      <c r="J12" s="1121"/>
      <c r="K12" s="267">
        <v>20398</v>
      </c>
      <c r="L12" s="268">
        <v>3924</v>
      </c>
      <c r="M12" s="269">
        <v>1384</v>
      </c>
      <c r="N12" s="270">
        <v>183.5</v>
      </c>
    </row>
    <row r="13" spans="1:16" ht="13.5" customHeight="1" x14ac:dyDescent="0.15">
      <c r="A13" s="248"/>
      <c r="B13" s="244"/>
      <c r="C13" s="244"/>
      <c r="D13" s="244"/>
      <c r="E13" s="244"/>
      <c r="F13" s="244"/>
      <c r="G13" s="1119" t="s">
        <v>476</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478</v>
      </c>
      <c r="H14" s="1120"/>
      <c r="I14" s="1120"/>
      <c r="J14" s="1121"/>
      <c r="K14" s="267">
        <v>39900</v>
      </c>
      <c r="L14" s="268">
        <v>7676</v>
      </c>
      <c r="M14" s="269">
        <v>5179</v>
      </c>
      <c r="N14" s="270">
        <v>48.2</v>
      </c>
    </row>
    <row r="15" spans="1:16" ht="13.5" customHeight="1" x14ac:dyDescent="0.15">
      <c r="A15" s="248"/>
      <c r="B15" s="244"/>
      <c r="C15" s="244"/>
      <c r="D15" s="244"/>
      <c r="E15" s="244"/>
      <c r="F15" s="244"/>
      <c r="G15" s="1119" t="s">
        <v>479</v>
      </c>
      <c r="H15" s="1120"/>
      <c r="I15" s="1120"/>
      <c r="J15" s="1121"/>
      <c r="K15" s="267">
        <v>28664</v>
      </c>
      <c r="L15" s="268">
        <v>5514</v>
      </c>
      <c r="M15" s="269">
        <v>2730</v>
      </c>
      <c r="N15" s="270">
        <v>102</v>
      </c>
    </row>
    <row r="16" spans="1:16" x14ac:dyDescent="0.15">
      <c r="A16" s="248"/>
      <c r="B16" s="244"/>
      <c r="C16" s="244"/>
      <c r="D16" s="244"/>
      <c r="E16" s="244"/>
      <c r="F16" s="244"/>
      <c r="G16" s="1122" t="s">
        <v>480</v>
      </c>
      <c r="H16" s="1123"/>
      <c r="I16" s="1123"/>
      <c r="J16" s="1124"/>
      <c r="K16" s="268">
        <v>-90247</v>
      </c>
      <c r="L16" s="268">
        <v>-17362</v>
      </c>
      <c r="M16" s="269">
        <v>-11587</v>
      </c>
      <c r="N16" s="270">
        <v>49.8</v>
      </c>
    </row>
    <row r="17" spans="1:16" x14ac:dyDescent="0.15">
      <c r="A17" s="248"/>
      <c r="B17" s="244"/>
      <c r="C17" s="244"/>
      <c r="D17" s="244"/>
      <c r="E17" s="244"/>
      <c r="F17" s="244"/>
      <c r="G17" s="1122" t="s">
        <v>169</v>
      </c>
      <c r="H17" s="1123"/>
      <c r="I17" s="1123"/>
      <c r="J17" s="1124"/>
      <c r="K17" s="268">
        <v>1079893</v>
      </c>
      <c r="L17" s="268">
        <v>207752</v>
      </c>
      <c r="M17" s="269">
        <v>134177</v>
      </c>
      <c r="N17" s="270">
        <v>54.8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16.93</v>
      </c>
      <c r="L21" s="281">
        <v>12.44</v>
      </c>
      <c r="M21" s="282">
        <v>4.49</v>
      </c>
      <c r="N21" s="249"/>
      <c r="O21" s="283"/>
      <c r="P21" s="279"/>
    </row>
    <row r="22" spans="1:16" s="284" customFormat="1" x14ac:dyDescent="0.15">
      <c r="A22" s="279"/>
      <c r="B22" s="249"/>
      <c r="C22" s="249"/>
      <c r="D22" s="249"/>
      <c r="E22" s="249"/>
      <c r="F22" s="249"/>
      <c r="G22" s="1114" t="s">
        <v>486</v>
      </c>
      <c r="H22" s="1115"/>
      <c r="I22" s="1115"/>
      <c r="J22" s="1116"/>
      <c r="K22" s="285">
        <v>98</v>
      </c>
      <c r="L22" s="286">
        <v>95.1</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1377809</v>
      </c>
      <c r="L32" s="294">
        <v>265065</v>
      </c>
      <c r="M32" s="295">
        <v>69383</v>
      </c>
      <c r="N32" s="296">
        <v>282</v>
      </c>
    </row>
    <row r="33" spans="1:16" ht="13.5" customHeight="1" x14ac:dyDescent="0.15">
      <c r="A33" s="248"/>
      <c r="B33" s="244"/>
      <c r="C33" s="244"/>
      <c r="D33" s="244"/>
      <c r="E33" s="244"/>
      <c r="F33" s="244"/>
      <c r="G33" s="1130" t="s">
        <v>490</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491</v>
      </c>
      <c r="H34" s="1131"/>
      <c r="I34" s="1131"/>
      <c r="J34" s="1132"/>
      <c r="K34" s="294" t="s">
        <v>477</v>
      </c>
      <c r="L34" s="294" t="s">
        <v>477</v>
      </c>
      <c r="M34" s="295" t="s">
        <v>477</v>
      </c>
      <c r="N34" s="296" t="s">
        <v>477</v>
      </c>
    </row>
    <row r="35" spans="1:16" ht="27" customHeight="1" x14ac:dyDescent="0.15">
      <c r="A35" s="248"/>
      <c r="B35" s="244"/>
      <c r="C35" s="244"/>
      <c r="D35" s="244"/>
      <c r="E35" s="244"/>
      <c r="F35" s="244"/>
      <c r="G35" s="1130" t="s">
        <v>492</v>
      </c>
      <c r="H35" s="1131"/>
      <c r="I35" s="1131"/>
      <c r="J35" s="1132"/>
      <c r="K35" s="294">
        <v>191861</v>
      </c>
      <c r="L35" s="294">
        <v>36911</v>
      </c>
      <c r="M35" s="295">
        <v>19734</v>
      </c>
      <c r="N35" s="296">
        <v>87</v>
      </c>
    </row>
    <row r="36" spans="1:16" ht="27" customHeight="1" x14ac:dyDescent="0.15">
      <c r="A36" s="248"/>
      <c r="B36" s="244"/>
      <c r="C36" s="244"/>
      <c r="D36" s="244"/>
      <c r="E36" s="244"/>
      <c r="F36" s="244"/>
      <c r="G36" s="1130" t="s">
        <v>493</v>
      </c>
      <c r="H36" s="1131"/>
      <c r="I36" s="1131"/>
      <c r="J36" s="1132"/>
      <c r="K36" s="294">
        <v>16307</v>
      </c>
      <c r="L36" s="294">
        <v>3137</v>
      </c>
      <c r="M36" s="295">
        <v>4902</v>
      </c>
      <c r="N36" s="296">
        <v>-36</v>
      </c>
    </row>
    <row r="37" spans="1:16" ht="13.5" customHeight="1" x14ac:dyDescent="0.15">
      <c r="A37" s="248"/>
      <c r="B37" s="244"/>
      <c r="C37" s="244"/>
      <c r="D37" s="244"/>
      <c r="E37" s="244"/>
      <c r="F37" s="244"/>
      <c r="G37" s="1130" t="s">
        <v>494</v>
      </c>
      <c r="H37" s="1131"/>
      <c r="I37" s="1131"/>
      <c r="J37" s="1132"/>
      <c r="K37" s="294">
        <v>19637</v>
      </c>
      <c r="L37" s="294">
        <v>3778</v>
      </c>
      <c r="M37" s="295">
        <v>1542</v>
      </c>
      <c r="N37" s="296">
        <v>145</v>
      </c>
    </row>
    <row r="38" spans="1:16" ht="27" customHeight="1" x14ac:dyDescent="0.15">
      <c r="A38" s="248"/>
      <c r="B38" s="244"/>
      <c r="C38" s="244"/>
      <c r="D38" s="244"/>
      <c r="E38" s="244"/>
      <c r="F38" s="244"/>
      <c r="G38" s="1133" t="s">
        <v>495</v>
      </c>
      <c r="H38" s="1134"/>
      <c r="I38" s="1134"/>
      <c r="J38" s="1135"/>
      <c r="K38" s="297">
        <v>30</v>
      </c>
      <c r="L38" s="297">
        <v>6</v>
      </c>
      <c r="M38" s="298">
        <v>13</v>
      </c>
      <c r="N38" s="299">
        <v>-53.8</v>
      </c>
      <c r="O38" s="293"/>
    </row>
    <row r="39" spans="1:16" x14ac:dyDescent="0.15">
      <c r="A39" s="248"/>
      <c r="B39" s="244"/>
      <c r="C39" s="244"/>
      <c r="D39" s="244"/>
      <c r="E39" s="244"/>
      <c r="F39" s="244"/>
      <c r="G39" s="1133" t="s">
        <v>496</v>
      </c>
      <c r="H39" s="1134"/>
      <c r="I39" s="1134"/>
      <c r="J39" s="1135"/>
      <c r="K39" s="300">
        <v>-67679</v>
      </c>
      <c r="L39" s="300">
        <v>-13020</v>
      </c>
      <c r="M39" s="301">
        <v>-2613</v>
      </c>
      <c r="N39" s="302">
        <v>398.3</v>
      </c>
      <c r="O39" s="293"/>
    </row>
    <row r="40" spans="1:16" ht="27" customHeight="1" x14ac:dyDescent="0.15">
      <c r="A40" s="248"/>
      <c r="B40" s="244"/>
      <c r="C40" s="244"/>
      <c r="D40" s="244"/>
      <c r="E40" s="244"/>
      <c r="F40" s="244"/>
      <c r="G40" s="1130" t="s">
        <v>497</v>
      </c>
      <c r="H40" s="1131"/>
      <c r="I40" s="1131"/>
      <c r="J40" s="1132"/>
      <c r="K40" s="300">
        <v>-1161140</v>
      </c>
      <c r="L40" s="300">
        <v>-223382</v>
      </c>
      <c r="M40" s="301">
        <v>-64897</v>
      </c>
      <c r="N40" s="302">
        <v>244.2</v>
      </c>
      <c r="O40" s="293"/>
    </row>
    <row r="41" spans="1:16" x14ac:dyDescent="0.15">
      <c r="A41" s="248"/>
      <c r="B41" s="244"/>
      <c r="C41" s="244"/>
      <c r="D41" s="244"/>
      <c r="E41" s="244"/>
      <c r="F41" s="244"/>
      <c r="G41" s="1136" t="s">
        <v>280</v>
      </c>
      <c r="H41" s="1137"/>
      <c r="I41" s="1137"/>
      <c r="J41" s="1138"/>
      <c r="K41" s="294">
        <v>376825</v>
      </c>
      <c r="L41" s="300">
        <v>72494</v>
      </c>
      <c r="M41" s="301">
        <v>28065</v>
      </c>
      <c r="N41" s="302">
        <v>158.30000000000001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2998972</v>
      </c>
      <c r="J51" s="320">
        <v>538415</v>
      </c>
      <c r="K51" s="321">
        <v>18.3</v>
      </c>
      <c r="L51" s="322">
        <v>192544</v>
      </c>
      <c r="M51" s="323">
        <v>10.4</v>
      </c>
      <c r="N51" s="324">
        <v>7.9</v>
      </c>
    </row>
    <row r="52" spans="1:14" x14ac:dyDescent="0.15">
      <c r="A52" s="248"/>
      <c r="B52" s="244"/>
      <c r="C52" s="244"/>
      <c r="D52" s="244"/>
      <c r="E52" s="244"/>
      <c r="F52" s="244"/>
      <c r="G52" s="325"/>
      <c r="H52" s="326" t="s">
        <v>508</v>
      </c>
      <c r="I52" s="327">
        <v>1229541</v>
      </c>
      <c r="J52" s="328">
        <v>220743</v>
      </c>
      <c r="K52" s="329">
        <v>-33.700000000000003</v>
      </c>
      <c r="L52" s="330">
        <v>82235</v>
      </c>
      <c r="M52" s="331">
        <v>-8.1</v>
      </c>
      <c r="N52" s="332">
        <v>-25.6</v>
      </c>
    </row>
    <row r="53" spans="1:14" x14ac:dyDescent="0.15">
      <c r="A53" s="248"/>
      <c r="B53" s="244"/>
      <c r="C53" s="244"/>
      <c r="D53" s="244"/>
      <c r="E53" s="244"/>
      <c r="F53" s="244"/>
      <c r="G53" s="310" t="s">
        <v>509</v>
      </c>
      <c r="H53" s="311"/>
      <c r="I53" s="319">
        <v>1299065</v>
      </c>
      <c r="J53" s="320">
        <v>236926</v>
      </c>
      <c r="K53" s="321">
        <v>-56</v>
      </c>
      <c r="L53" s="322">
        <v>92021</v>
      </c>
      <c r="M53" s="323">
        <v>-52.2</v>
      </c>
      <c r="N53" s="324">
        <v>-3.8</v>
      </c>
    </row>
    <row r="54" spans="1:14" x14ac:dyDescent="0.15">
      <c r="A54" s="248"/>
      <c r="B54" s="244"/>
      <c r="C54" s="244"/>
      <c r="D54" s="244"/>
      <c r="E54" s="244"/>
      <c r="F54" s="244"/>
      <c r="G54" s="325"/>
      <c r="H54" s="326" t="s">
        <v>508</v>
      </c>
      <c r="I54" s="327">
        <v>517734</v>
      </c>
      <c r="J54" s="328">
        <v>94425</v>
      </c>
      <c r="K54" s="329">
        <v>-57.2</v>
      </c>
      <c r="L54" s="330">
        <v>52579</v>
      </c>
      <c r="M54" s="331">
        <v>-36.1</v>
      </c>
      <c r="N54" s="332">
        <v>-21.1</v>
      </c>
    </row>
    <row r="55" spans="1:14" x14ac:dyDescent="0.15">
      <c r="A55" s="248"/>
      <c r="B55" s="244"/>
      <c r="C55" s="244"/>
      <c r="D55" s="244"/>
      <c r="E55" s="244"/>
      <c r="F55" s="244"/>
      <c r="G55" s="310" t="s">
        <v>510</v>
      </c>
      <c r="H55" s="311"/>
      <c r="I55" s="319">
        <v>1587551</v>
      </c>
      <c r="J55" s="320">
        <v>294700</v>
      </c>
      <c r="K55" s="321">
        <v>24.4</v>
      </c>
      <c r="L55" s="322">
        <v>94828</v>
      </c>
      <c r="M55" s="323">
        <v>3.1</v>
      </c>
      <c r="N55" s="324">
        <v>21.3</v>
      </c>
    </row>
    <row r="56" spans="1:14" x14ac:dyDescent="0.15">
      <c r="A56" s="248"/>
      <c r="B56" s="244"/>
      <c r="C56" s="244"/>
      <c r="D56" s="244"/>
      <c r="E56" s="244"/>
      <c r="F56" s="244"/>
      <c r="G56" s="325"/>
      <c r="H56" s="326" t="s">
        <v>508</v>
      </c>
      <c r="I56" s="327">
        <v>227294</v>
      </c>
      <c r="J56" s="328">
        <v>42193</v>
      </c>
      <c r="K56" s="329">
        <v>-55.3</v>
      </c>
      <c r="L56" s="330">
        <v>55133</v>
      </c>
      <c r="M56" s="331">
        <v>4.9000000000000004</v>
      </c>
      <c r="N56" s="332">
        <v>-60.2</v>
      </c>
    </row>
    <row r="57" spans="1:14" x14ac:dyDescent="0.15">
      <c r="A57" s="248"/>
      <c r="B57" s="244"/>
      <c r="C57" s="244"/>
      <c r="D57" s="244"/>
      <c r="E57" s="244"/>
      <c r="F57" s="244"/>
      <c r="G57" s="310" t="s">
        <v>511</v>
      </c>
      <c r="H57" s="311"/>
      <c r="I57" s="319">
        <v>1405590</v>
      </c>
      <c r="J57" s="320">
        <v>265156</v>
      </c>
      <c r="K57" s="321">
        <v>-10</v>
      </c>
      <c r="L57" s="322">
        <v>119674</v>
      </c>
      <c r="M57" s="323">
        <v>26.2</v>
      </c>
      <c r="N57" s="324">
        <v>-36.200000000000003</v>
      </c>
    </row>
    <row r="58" spans="1:14" x14ac:dyDescent="0.15">
      <c r="A58" s="248"/>
      <c r="B58" s="244"/>
      <c r="C58" s="244"/>
      <c r="D58" s="244"/>
      <c r="E58" s="244"/>
      <c r="F58" s="244"/>
      <c r="G58" s="325"/>
      <c r="H58" s="326" t="s">
        <v>508</v>
      </c>
      <c r="I58" s="327">
        <v>711299</v>
      </c>
      <c r="J58" s="328">
        <v>134182</v>
      </c>
      <c r="K58" s="329">
        <v>218</v>
      </c>
      <c r="L58" s="330">
        <v>57803</v>
      </c>
      <c r="M58" s="331">
        <v>4.8</v>
      </c>
      <c r="N58" s="332">
        <v>213.2</v>
      </c>
    </row>
    <row r="59" spans="1:14" x14ac:dyDescent="0.15">
      <c r="A59" s="248"/>
      <c r="B59" s="244"/>
      <c r="C59" s="244"/>
      <c r="D59" s="244"/>
      <c r="E59" s="244"/>
      <c r="F59" s="244"/>
      <c r="G59" s="310" t="s">
        <v>512</v>
      </c>
      <c r="H59" s="311"/>
      <c r="I59" s="319">
        <v>861183</v>
      </c>
      <c r="J59" s="320">
        <v>165676</v>
      </c>
      <c r="K59" s="321">
        <v>-37.5</v>
      </c>
      <c r="L59" s="322">
        <v>119685</v>
      </c>
      <c r="M59" s="323">
        <v>0</v>
      </c>
      <c r="N59" s="324">
        <v>-37.5</v>
      </c>
    </row>
    <row r="60" spans="1:14" x14ac:dyDescent="0.15">
      <c r="A60" s="248"/>
      <c r="B60" s="244"/>
      <c r="C60" s="244"/>
      <c r="D60" s="244"/>
      <c r="E60" s="244"/>
      <c r="F60" s="244"/>
      <c r="G60" s="325"/>
      <c r="H60" s="326" t="s">
        <v>508</v>
      </c>
      <c r="I60" s="333">
        <v>530719</v>
      </c>
      <c r="J60" s="328">
        <v>102101</v>
      </c>
      <c r="K60" s="329">
        <v>-23.9</v>
      </c>
      <c r="L60" s="330">
        <v>68464</v>
      </c>
      <c r="M60" s="331">
        <v>18.399999999999999</v>
      </c>
      <c r="N60" s="332">
        <v>-42.3</v>
      </c>
    </row>
    <row r="61" spans="1:14" x14ac:dyDescent="0.15">
      <c r="A61" s="248"/>
      <c r="B61" s="244"/>
      <c r="C61" s="244"/>
      <c r="D61" s="244"/>
      <c r="E61" s="244"/>
      <c r="F61" s="244"/>
      <c r="G61" s="310" t="s">
        <v>513</v>
      </c>
      <c r="H61" s="334"/>
      <c r="I61" s="335">
        <v>1630472</v>
      </c>
      <c r="J61" s="336">
        <v>300175</v>
      </c>
      <c r="K61" s="337">
        <v>-12.2</v>
      </c>
      <c r="L61" s="338">
        <v>123750</v>
      </c>
      <c r="M61" s="339">
        <v>-2.5</v>
      </c>
      <c r="N61" s="324">
        <v>-9.6999999999999993</v>
      </c>
    </row>
    <row r="62" spans="1:14" x14ac:dyDescent="0.15">
      <c r="A62" s="248"/>
      <c r="B62" s="244"/>
      <c r="C62" s="244"/>
      <c r="D62" s="244"/>
      <c r="E62" s="244"/>
      <c r="F62" s="244"/>
      <c r="G62" s="325"/>
      <c r="H62" s="326" t="s">
        <v>508</v>
      </c>
      <c r="I62" s="327">
        <v>643317</v>
      </c>
      <c r="J62" s="328">
        <v>118729</v>
      </c>
      <c r="K62" s="329">
        <v>9.6</v>
      </c>
      <c r="L62" s="330">
        <v>63243</v>
      </c>
      <c r="M62" s="331">
        <v>-3.2</v>
      </c>
      <c r="N62" s="332">
        <v>12.8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S11" sqref="BS11:CG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19.559999999999999</v>
      </c>
      <c r="G47" s="12">
        <v>23.6</v>
      </c>
      <c r="H47" s="12">
        <v>23.84</v>
      </c>
      <c r="I47" s="12">
        <v>25.99</v>
      </c>
      <c r="J47" s="13">
        <v>28.24</v>
      </c>
    </row>
    <row r="48" spans="2:10" ht="57.75" customHeight="1" x14ac:dyDescent="0.15">
      <c r="B48" s="14"/>
      <c r="C48" s="1141" t="s">
        <v>4</v>
      </c>
      <c r="D48" s="1141"/>
      <c r="E48" s="1142"/>
      <c r="F48" s="15">
        <v>4.5599999999999996</v>
      </c>
      <c r="G48" s="16">
        <v>3.92</v>
      </c>
      <c r="H48" s="16">
        <v>3.2</v>
      </c>
      <c r="I48" s="16">
        <v>2.29</v>
      </c>
      <c r="J48" s="17">
        <v>2.7</v>
      </c>
    </row>
    <row r="49" spans="2:10" ht="57.75" customHeight="1" thickBot="1" x14ac:dyDescent="0.2">
      <c r="B49" s="18"/>
      <c r="C49" s="1143" t="s">
        <v>5</v>
      </c>
      <c r="D49" s="1143"/>
      <c r="E49" s="1144"/>
      <c r="F49" s="19">
        <v>6.8</v>
      </c>
      <c r="G49" s="20">
        <v>2.72</v>
      </c>
      <c r="H49" s="20" t="s">
        <v>520</v>
      </c>
      <c r="I49" s="20">
        <v>1.32</v>
      </c>
      <c r="J49" s="21">
        <v>2.76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1" zoomScaleSheetLayoutView="100" workbookViewId="0">
      <selection activeCell="BS11" sqref="BS11:CG1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v>4.55</v>
      </c>
      <c r="G34" s="33">
        <v>3.91</v>
      </c>
      <c r="H34" s="33">
        <v>3.2</v>
      </c>
      <c r="I34" s="33">
        <v>2.29</v>
      </c>
      <c r="J34" s="34">
        <v>2.69</v>
      </c>
      <c r="K34" s="22"/>
      <c r="L34" s="22"/>
      <c r="M34" s="22"/>
      <c r="N34" s="22"/>
      <c r="O34" s="22"/>
      <c r="P34" s="22"/>
    </row>
    <row r="35" spans="1:16" ht="39" customHeight="1" x14ac:dyDescent="0.15">
      <c r="A35" s="22"/>
      <c r="B35" s="35"/>
      <c r="C35" s="1145" t="s">
        <v>522</v>
      </c>
      <c r="D35" s="1146"/>
      <c r="E35" s="1147"/>
      <c r="F35" s="36">
        <v>0.05</v>
      </c>
      <c r="G35" s="37">
        <v>0.05</v>
      </c>
      <c r="H35" s="37">
        <v>0.09</v>
      </c>
      <c r="I35" s="37">
        <v>0.06</v>
      </c>
      <c r="J35" s="38">
        <v>0.12</v>
      </c>
      <c r="K35" s="22"/>
      <c r="L35" s="22"/>
      <c r="M35" s="22"/>
      <c r="N35" s="22"/>
      <c r="O35" s="22"/>
      <c r="P35" s="22"/>
    </row>
    <row r="36" spans="1:16" ht="39" customHeight="1" x14ac:dyDescent="0.15">
      <c r="A36" s="22"/>
      <c r="B36" s="35"/>
      <c r="C36" s="1145" t="s">
        <v>523</v>
      </c>
      <c r="D36" s="1146"/>
      <c r="E36" s="1147"/>
      <c r="F36" s="36">
        <v>0</v>
      </c>
      <c r="G36" s="37">
        <v>0</v>
      </c>
      <c r="H36" s="37">
        <v>0</v>
      </c>
      <c r="I36" s="37">
        <v>0</v>
      </c>
      <c r="J36" s="38">
        <v>0</v>
      </c>
      <c r="K36" s="22"/>
      <c r="L36" s="22"/>
      <c r="M36" s="22"/>
      <c r="N36" s="22"/>
      <c r="O36" s="22"/>
      <c r="P36" s="22"/>
    </row>
    <row r="37" spans="1:16" ht="39" customHeight="1" x14ac:dyDescent="0.15">
      <c r="A37" s="22"/>
      <c r="B37" s="35"/>
      <c r="C37" s="1145" t="s">
        <v>524</v>
      </c>
      <c r="D37" s="1146"/>
      <c r="E37" s="1147"/>
      <c r="F37" s="36">
        <v>0.06</v>
      </c>
      <c r="G37" s="37">
        <v>0.05</v>
      </c>
      <c r="H37" s="37">
        <v>0</v>
      </c>
      <c r="I37" s="37">
        <v>0</v>
      </c>
      <c r="J37" s="38">
        <v>0</v>
      </c>
      <c r="K37" s="22"/>
      <c r="L37" s="22"/>
      <c r="M37" s="22"/>
      <c r="N37" s="22"/>
      <c r="O37" s="22"/>
      <c r="P37" s="22"/>
    </row>
    <row r="38" spans="1:16" ht="39" customHeight="1" x14ac:dyDescent="0.15">
      <c r="A38" s="22"/>
      <c r="B38" s="35"/>
      <c r="C38" s="1145" t="s">
        <v>525</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526</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528</v>
      </c>
      <c r="D41" s="1146"/>
      <c r="E41" s="1147"/>
      <c r="F41" s="36">
        <v>0.04</v>
      </c>
      <c r="G41" s="37">
        <v>0</v>
      </c>
      <c r="H41" s="37">
        <v>0</v>
      </c>
      <c r="I41" s="37">
        <v>0</v>
      </c>
      <c r="J41" s="38">
        <v>0</v>
      </c>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SheetLayoutView="55" workbookViewId="0">
      <selection activeCell="BS11" sqref="BS11:CG1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1291</v>
      </c>
      <c r="L45" s="60">
        <v>1282</v>
      </c>
      <c r="M45" s="60">
        <v>1228</v>
      </c>
      <c r="N45" s="60">
        <v>1246</v>
      </c>
      <c r="O45" s="61">
        <v>1378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219</v>
      </c>
      <c r="L48" s="64">
        <v>230</v>
      </c>
      <c r="M48" s="64">
        <v>206</v>
      </c>
      <c r="N48" s="64">
        <v>199</v>
      </c>
      <c r="O48" s="65">
        <v>192</v>
      </c>
      <c r="P48" s="48"/>
      <c r="Q48" s="48"/>
      <c r="R48" s="48"/>
      <c r="S48" s="48"/>
      <c r="T48" s="48"/>
      <c r="U48" s="48"/>
    </row>
    <row r="49" spans="1:21" ht="30.75" customHeight="1" x14ac:dyDescent="0.15">
      <c r="A49" s="48"/>
      <c r="B49" s="1163"/>
      <c r="C49" s="1164"/>
      <c r="D49" s="62"/>
      <c r="E49" s="1155" t="s">
        <v>16</v>
      </c>
      <c r="F49" s="1155"/>
      <c r="G49" s="1155"/>
      <c r="H49" s="1155"/>
      <c r="I49" s="1155"/>
      <c r="J49" s="1156"/>
      <c r="K49" s="63">
        <v>59</v>
      </c>
      <c r="L49" s="64">
        <v>50</v>
      </c>
      <c r="M49" s="64">
        <v>32</v>
      </c>
      <c r="N49" s="64">
        <v>25</v>
      </c>
      <c r="O49" s="65">
        <v>16</v>
      </c>
      <c r="P49" s="48"/>
      <c r="Q49" s="48"/>
      <c r="R49" s="48"/>
      <c r="S49" s="48"/>
      <c r="T49" s="48"/>
      <c r="U49" s="48"/>
    </row>
    <row r="50" spans="1:21" ht="30.75" customHeight="1" x14ac:dyDescent="0.15">
      <c r="A50" s="48"/>
      <c r="B50" s="1163"/>
      <c r="C50" s="1164"/>
      <c r="D50" s="62"/>
      <c r="E50" s="1155" t="s">
        <v>17</v>
      </c>
      <c r="F50" s="1155"/>
      <c r="G50" s="1155"/>
      <c r="H50" s="1155"/>
      <c r="I50" s="1155"/>
      <c r="J50" s="1156"/>
      <c r="K50" s="63">
        <v>21</v>
      </c>
      <c r="L50" s="64">
        <v>21</v>
      </c>
      <c r="M50" s="64">
        <v>19</v>
      </c>
      <c r="N50" s="64">
        <v>19</v>
      </c>
      <c r="O50" s="65">
        <v>20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1169</v>
      </c>
      <c r="L52" s="64">
        <v>1165</v>
      </c>
      <c r="M52" s="64">
        <v>1066</v>
      </c>
      <c r="N52" s="64">
        <v>1098</v>
      </c>
      <c r="O52" s="65">
        <v>1230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421</v>
      </c>
      <c r="L53" s="69">
        <v>418</v>
      </c>
      <c r="M53" s="69">
        <v>419</v>
      </c>
      <c r="N53" s="69">
        <v>391</v>
      </c>
      <c r="O53" s="70">
        <v>376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2016-04-19T08:32:08Z</cp:lastPrinted>
  <dcterms:created xsi:type="dcterms:W3CDTF">2016-02-15T01:57:57Z</dcterms:created>
  <dcterms:modified xsi:type="dcterms:W3CDTF">2016-04-19T08:44:37Z</dcterms:modified>
  <cp:category/>
</cp:coreProperties>
</file>